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95" yWindow="420" windowWidth="10320" windowHeight="9015" tabRatio="437" activeTab="3"/>
  </bookViews>
  <sheets>
    <sheet name="1" sheetId="1" r:id="rId1"/>
    <sheet name="2" sheetId="2" r:id="rId2"/>
    <sheet name="3" sheetId="3" r:id="rId3"/>
    <sheet name="4" sheetId="4" r:id="rId4"/>
  </sheets>
  <definedNames/>
  <calcPr fullCalcOnLoad="1"/>
</workbook>
</file>

<file path=xl/sharedStrings.xml><?xml version="1.0" encoding="utf-8"?>
<sst xmlns="http://schemas.openxmlformats.org/spreadsheetml/2006/main" count="1062" uniqueCount="310">
  <si>
    <t>0102</t>
  </si>
  <si>
    <t>Глава администрации сельского поселения</t>
  </si>
  <si>
    <t>0503</t>
  </si>
  <si>
    <t>Благоустройство</t>
  </si>
  <si>
    <t>Приложение № 2</t>
  </si>
  <si>
    <t>Прочие безвозмездные поступления от других бюджетов бюджетной системы</t>
  </si>
  <si>
    <t>182</t>
  </si>
  <si>
    <t xml:space="preserve">863 1 1100000 00 0000 120 </t>
  </si>
  <si>
    <t>863 1 1105010 10 0000 120</t>
  </si>
  <si>
    <t>863 1 1400000 00 0000 400</t>
  </si>
  <si>
    <t xml:space="preserve">Доходы от продажи материальных и нематериальных активов </t>
  </si>
  <si>
    <t xml:space="preserve">Доходы от использования имущества, находящегося в государственной и муниципальной собственности  </t>
  </si>
  <si>
    <t>КОМИТЕТ ПО УПРАВЛЕНИЮ СОБСТВЕННОСТЬЮ МИНИСТЕРСТВА ЗЕМЕЛЬНЫХ И ИМУЩЕСТВЕННЫХ ОТНОШЕНИЙ РЕСПУБЛИКИ БАШКОРТОСТАН ПО КРАСНОКАМСКОМУ РАЙОНУ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</si>
  <si>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</si>
  <si>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182 1 0100000 00 0000 000</t>
  </si>
  <si>
    <t xml:space="preserve">Наименование </t>
  </si>
  <si>
    <t>ВСЕГО</t>
  </si>
  <si>
    <t>Краснокамский район Республики Башкортостан</t>
  </si>
  <si>
    <t>МЕЖБЮДЖЕТНЫЕ ТРАНСФЕРТЫ</t>
  </si>
  <si>
    <t>ОБЩЕГОСУДАРСТВЕННЫЕ ВОПРОСЫ</t>
  </si>
  <si>
    <t>0100</t>
  </si>
  <si>
    <t>Ведомство</t>
  </si>
  <si>
    <t>Раздел подраздел</t>
  </si>
  <si>
    <t>Целевая статья</t>
  </si>
  <si>
    <t xml:space="preserve">"Об утверждении отчета об исполнении </t>
  </si>
  <si>
    <t>(в рублях)</t>
  </si>
  <si>
    <t>Приложение № 3</t>
  </si>
  <si>
    <t>ЖИЛИЩНО - КОММУНАЛЬНОЕ ХОЗЯЙСТВО</t>
  </si>
  <si>
    <t>0500</t>
  </si>
  <si>
    <t>0502</t>
  </si>
  <si>
    <t>Иные межбюджетные трансферты</t>
  </si>
  <si>
    <t>Приложение № 4</t>
  </si>
  <si>
    <t>Код бюджетной классификации</t>
  </si>
  <si>
    <t>Наименование</t>
  </si>
  <si>
    <t>Кассовое исполнение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</si>
  <si>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</si>
  <si>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</si>
  <si>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Прочие остатки денежных средств бюджета муниципального района</t>
  </si>
  <si>
    <t>Поступление на счета бюджетов</t>
  </si>
  <si>
    <t>Выбытие со счетов бюджетов</t>
  </si>
  <si>
    <t>Поступление финансовых активов</t>
  </si>
  <si>
    <t>Выбытие финансовых активов</t>
  </si>
  <si>
    <t>01 00 00 00 00 0000 000</t>
  </si>
  <si>
    <t>01 05 00 00 00 0000 000</t>
  </si>
  <si>
    <t>Приложение № 1</t>
  </si>
  <si>
    <t xml:space="preserve">Код бюджетной       
классификации       
Российской Федерации   
</t>
  </si>
  <si>
    <t>Доходы</t>
  </si>
  <si>
    <t>182 1 0601030 10 0000 110</t>
  </si>
  <si>
    <t>сельсовет муниципального района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</si>
  <si>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</si>
  <si>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НАЦИОНАЛЬНАЯ ОБОРОНА</t>
  </si>
  <si>
    <t>0200</t>
  </si>
  <si>
    <t>0203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</si>
  <si>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</si>
  <si>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</si>
  <si>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Единый сельскохозяйственный налог</t>
  </si>
  <si>
    <t>182 1 05 00000 00 0000 000</t>
  </si>
  <si>
    <t>863 1 11 05035 10 0000 120</t>
  </si>
  <si>
    <t/>
  </si>
  <si>
    <t>Культура</t>
  </si>
  <si>
    <t>0801</t>
  </si>
  <si>
    <t>0104</t>
  </si>
  <si>
    <t>791</t>
  </si>
  <si>
    <t>01 05 02 01 10 0000 610</t>
  </si>
  <si>
    <t>01 05 02 01 10 0000 600</t>
  </si>
  <si>
    <t>01 05 02 01 10 0000 510</t>
  </si>
  <si>
    <t>01 05 02 01 10 0000 500</t>
  </si>
  <si>
    <t>01 05 02 01 10 0000 000</t>
  </si>
  <si>
    <t>1101</t>
  </si>
  <si>
    <t>1403</t>
  </si>
  <si>
    <t>Другие вопросы в области национальной экономики</t>
  </si>
  <si>
    <t>0412</t>
  </si>
  <si>
    <t>Прочие неналоговые доходы бюджетов поселений</t>
  </si>
  <si>
    <t>791 1 17 0505010 0000 180</t>
  </si>
  <si>
    <t>244</t>
  </si>
  <si>
    <t>0409</t>
  </si>
  <si>
    <t>ДОРОЖНОЕ ХОЗЯЙСТВО</t>
  </si>
  <si>
    <t>540</t>
  </si>
  <si>
    <t>121</t>
  </si>
  <si>
    <t>Иные выплаты персоналу,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</si>
  <si>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</si>
  <si>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</si>
  <si>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</si>
  <si>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Уплата налога на имущество организаций и земельного налога</t>
  </si>
  <si>
    <t>851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</si>
  <si>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</si>
  <si>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учреждений,а также имущества муниципальных унитарных предприятий,в том числе казенных)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</si>
  <si>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</si>
  <si>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863 1 11 05075 10 0000 120</t>
  </si>
  <si>
    <t>863 1 14 02053 10 0000 410</t>
  </si>
  <si>
    <t>863 1 14 06025 10 0000 430</t>
  </si>
  <si>
    <t>852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</si>
  <si>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</si>
  <si>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</si>
  <si>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Непрограммные расходы</t>
  </si>
  <si>
    <t>Муниципальная программа "Модернизация и реформирование жилищно-коммунального хозяйства муниципального района Краснокамский район Республики Башкортостан"</t>
  </si>
  <si>
    <t>Земельный налог с организаций, обладающих земельным участком 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</si>
  <si>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</si>
  <si>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182 1 0606033 10 0000 110</t>
  </si>
  <si>
    <t>182 1 06 06043 10 0000 110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</si>
  <si>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</si>
  <si>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</si>
  <si>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оказагия платных услуг (работ) и компенсации затрат государства</t>
  </si>
  <si>
    <t>Прочие доходы от оказания платных услуг (работ) получателями средств бюджетов сельских поселений</t>
  </si>
  <si>
    <t xml:space="preserve">Прочие неналоговые доходы </t>
  </si>
  <si>
    <t>Прочие безвозмездные поступления в бюджеты  сельских поселений  от бюджетов муниципальных районов</t>
  </si>
  <si>
    <t>182 1 01 02010 01 0000 110</t>
  </si>
  <si>
    <t>182 1 01 02020 01 0000 110</t>
  </si>
  <si>
    <t>182 1 01 02030 01 0000 110</t>
  </si>
  <si>
    <t>182 1 06 00000 00 0000 110</t>
  </si>
  <si>
    <t>791 1 08 00000 00 0000 110</t>
  </si>
  <si>
    <t>791 1 08 04020 01 0000 110</t>
  </si>
  <si>
    <t>791 1 17 00000 00 0000 180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</si>
  <si>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</si>
  <si>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</si>
  <si>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Доходы от сдачи в аренду имущества, составляющего казну сельских поселений(за исключением земельных участков)</t>
  </si>
  <si>
    <t>791 1 13 00000 00 0000 180</t>
  </si>
  <si>
    <t>791 1 13 01995 10 0000 130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</si>
  <si>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</si>
  <si>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сельских поселений</t>
  </si>
  <si>
    <t>182 1 09 00000 00 0000 110</t>
  </si>
  <si>
    <t>182 1 09 04053 10 2000 110</t>
  </si>
  <si>
    <t>Наименование доходов</t>
  </si>
  <si>
    <t>Краснокамский район Республики Башкортостан"</t>
  </si>
  <si>
    <t>Вид расхода</t>
  </si>
  <si>
    <t>Сумма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</si>
  <si>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</si>
  <si>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863 1 11 05025 10 0000 120</t>
  </si>
  <si>
    <t>ДРУГИЕ ОБЩЕГОСУДАРСТВЕННЫЕ ВОПРОСЫ</t>
  </si>
  <si>
    <t>0113</t>
  </si>
  <si>
    <t>182 1 05 03010 01 0000 110</t>
  </si>
  <si>
    <t>МЕЖРАЙОННАЯ ИНСПЕКЦИЯ ФЕДЕРАЛЬНОЙ НАЛОГОВОЙ СЛУЖБЫ РОССИЙСКОЙ ФЕДЕРАЦИИ № 29 ПО РЕСПУБЛИКЕ БАШКОРТОСТАН</t>
  </si>
  <si>
    <t>Коммунальное хозяйство</t>
  </si>
  <si>
    <t>0310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</si>
  <si>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НК РФ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</si>
  <si>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</si>
  <si>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</si>
  <si>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</t>
  </si>
  <si>
    <t xml:space="preserve">Уплата прочих налогов,сборов </t>
  </si>
  <si>
    <t xml:space="preserve">Прочая закупка товаров, работ и услуг для обеспечения государственных (муниципальных) нужд </t>
  </si>
  <si>
    <t>Оценка недвижимости, признание прав и регулирование отношений по государственной собственности</t>
  </si>
  <si>
    <t>9999951180</t>
  </si>
  <si>
    <t>2500000000</t>
  </si>
  <si>
    <t>2500224300</t>
  </si>
  <si>
    <t>Мероприятия по развитию инфраструктуры объектов противопожарной службы</t>
  </si>
  <si>
    <t>2200103150</t>
  </si>
  <si>
    <t>2200174040</t>
  </si>
  <si>
    <t>2300303560</t>
  </si>
  <si>
    <t>2400106050</t>
  </si>
  <si>
    <t>2400174040</t>
  </si>
  <si>
    <t>Организация и содержание мест захоронения</t>
  </si>
  <si>
    <t>2010141870</t>
  </si>
  <si>
    <t>9999974000</t>
  </si>
  <si>
    <t>2500124300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</si>
  <si>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</si>
  <si>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</si>
  <si>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</si>
  <si>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НАЦИОНАЛЬНАЯ ЭКОНОМИКА</t>
  </si>
  <si>
    <t>0400</t>
  </si>
  <si>
    <t>КУЛЬТУРА, КИНЕМАТОГРАФИЯ</t>
  </si>
  <si>
    <t>0800</t>
  </si>
  <si>
    <t>ФИЗИЧЕСКАЯ КУЛЬТУРА И СПОРТ</t>
  </si>
  <si>
    <t>1100</t>
  </si>
  <si>
    <t>Физическая культура</t>
  </si>
  <si>
    <t>3</t>
  </si>
  <si>
    <t>4</t>
  </si>
  <si>
    <t>5</t>
  </si>
  <si>
    <t>Налоги на прибыль, доходы</t>
  </si>
  <si>
    <t>Налоги на совокупный доход</t>
  </si>
  <si>
    <t>Налоги на имущество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</si>
  <si>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 в соответствии с заключенными соглашениями</t>
  </si>
  <si>
    <t>791 2 02 40000 00 0000 000</t>
  </si>
  <si>
    <t>791 2 02 90000 00 0000 000</t>
  </si>
  <si>
    <t>0700109020</t>
  </si>
  <si>
    <t>0700303330</t>
  </si>
  <si>
    <t>2400206050</t>
  </si>
  <si>
    <t>Мероприятия по благоустройству территорий населенных пунктов</t>
  </si>
  <si>
    <t>Муниципальная программа "Развитие и благоустройство территории муниципального района Краснокамский район Республики Башкортостан"</t>
  </si>
  <si>
    <t>Аппараты органов местного самоуправления</t>
  </si>
  <si>
    <t>2500100000</t>
  </si>
  <si>
    <t>Муниципальная программа "Обеспечение пожарной безопасности на территории муниципального района Краснокамский район Республики Башкортостан"</t>
  </si>
  <si>
    <t>Основное мероприятие "Содержание и обслуживание пожарной машины"</t>
  </si>
  <si>
    <t>Основное мероприятие "Мероприятия в области пожарной безопасности"</t>
  </si>
  <si>
    <t>2500200000</t>
  </si>
  <si>
    <t>2200100000</t>
  </si>
  <si>
    <t>Основное мероприятие "Выполнение работ по ремонту, капитальному ремонту и содержанию автомобильных дорог общего пользования регионального, межмуниципального и местного значения"</t>
  </si>
  <si>
    <t>Дорожное хозяйство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</si>
  <si>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</si>
  <si>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0700100000</t>
  </si>
  <si>
    <t>Основное мероприятие "Мероприятия в рамках полномочий по владению, пользованию и распоряжению имуществом, находящимся в муниципальной собственности"</t>
  </si>
  <si>
    <t>0700000000</t>
  </si>
  <si>
    <t>Муниципальная программа "Управление муниципальным имуществом и земельными ресурсами на территории муниципального района Краснокамский район Республики Башкортостан"</t>
  </si>
  <si>
    <t>2200000000</t>
  </si>
  <si>
    <t>Муниципальная программа "Развитие автомобильных дорог в муниципальном районе Краснокамский район Республики Башкортостан"</t>
  </si>
  <si>
    <t>Основное мероприятие "Мероприятия в области коммунального хозяйства"</t>
  </si>
  <si>
    <t>Проведение работ по землеустройству</t>
  </si>
  <si>
    <t>2300300000</t>
  </si>
  <si>
    <t>2300000000</t>
  </si>
  <si>
    <t>Мероприятия в области коммунального хозяйства</t>
  </si>
  <si>
    <t>791 2 02 10000 00 0000 000</t>
  </si>
  <si>
    <t>791 2 02 30000 00 0000 000</t>
  </si>
  <si>
    <t>2400100000</t>
  </si>
  <si>
    <t>2400000000</t>
  </si>
  <si>
    <t>Основное мероприятие "Мероприятия по благоустройству территорий населенных пунктов"</t>
  </si>
  <si>
    <t>2400200000</t>
  </si>
  <si>
    <t>Основное мероприятие "Содержание и ремонт объектов уличного освещения"</t>
  </si>
  <si>
    <t>2400306400</t>
  </si>
  <si>
    <t>2400300000</t>
  </si>
  <si>
    <t>Основное мероприятие "Организация и содержание мест захоронения"</t>
  </si>
  <si>
    <t>0505</t>
  </si>
  <si>
    <t>Другие вопросы в области жилищно-коммунального хозяйства</t>
  </si>
  <si>
    <t>Муниципальная программа "Развитие физической культуры и спорта в муниципальном районе Краснокамский район Республики Башкортостан"</t>
  </si>
  <si>
    <t>2010100000</t>
  </si>
  <si>
    <t>Мероприятия в области физической культуры и спорта</t>
  </si>
  <si>
    <t>Иные безвозмездные и безвозвратные перечисления</t>
  </si>
  <si>
    <t>Межбюджетные трансферты</t>
  </si>
  <si>
    <t>2</t>
  </si>
  <si>
    <t xml:space="preserve">Новокайнлыковский сельсовет муниципального района </t>
  </si>
  <si>
    <t>0700109040</t>
  </si>
  <si>
    <t>Содержание и обслуживание муниципальной казны</t>
  </si>
  <si>
    <t>Управляющий делами                                                                            Л.М. Валиева</t>
  </si>
  <si>
    <t>1000902030</t>
  </si>
  <si>
    <t>1000802040</t>
  </si>
  <si>
    <t>Прочие межбюджетные трансферты, передаваемые бюджетам сельских поселений (иные межбюджетные трансферты на финансирование мероприятий по 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поселений)</t>
  </si>
  <si>
    <t>1800145870</t>
  </si>
  <si>
    <t>Муниципальная программа "Развитие культуры и искусства"</t>
  </si>
  <si>
    <t>1800000000</t>
  </si>
  <si>
    <t>Основное мероприятие "Организация досуга и культурного отдыха населения"</t>
  </si>
  <si>
    <t>1800100000</t>
  </si>
  <si>
    <t>мероприятие в сфере культуры и оразования</t>
  </si>
  <si>
    <t>СОЦИАЛЬНАЯ ПОЛИТИКА</t>
  </si>
  <si>
    <t>1000</t>
  </si>
  <si>
    <t>Пенсионное обеспечение</t>
  </si>
  <si>
    <t>1001</t>
  </si>
  <si>
    <t>9999900000</t>
  </si>
  <si>
    <t xml:space="preserve">Иные межбюджетные трансферты </t>
  </si>
  <si>
    <t>Денежные взыскания (штрафы) за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сельских поселений</t>
  </si>
  <si>
    <t>УПРАВЛЕНИЕ ФЕДЕРАЛЬНОЙ АНТИМОНОПОЛЬНОЙ СЛУЖБЫ ПО РБ</t>
  </si>
  <si>
    <t>2500274040</t>
  </si>
  <si>
    <t>Бюджетные инвестиции в объекты капитального строительства собственности муниципальных образований</t>
  </si>
  <si>
    <t>2300361320</t>
  </si>
  <si>
    <t>Бюджетные инвестиции в объекты капитального строительства государственной (муниципальной собственности)</t>
  </si>
  <si>
    <t>414</t>
  </si>
  <si>
    <t>2400274040</t>
  </si>
  <si>
    <t>Иные выплаты, за исключением фонда оплаты труда государственных (муниципальных) органов лицам привлекаемым согласно законодательству для выполнения отдельных полномочий</t>
  </si>
  <si>
    <t>123</t>
  </si>
  <si>
    <t>Обеспечение проведения выборов и референдумов</t>
  </si>
  <si>
    <t>0107</t>
  </si>
  <si>
    <t>Проведение выборов в представительные органы муниципального образования</t>
  </si>
  <si>
    <t>9999900220</t>
  </si>
  <si>
    <t>Специальные расходы</t>
  </si>
  <si>
    <t>880</t>
  </si>
  <si>
    <t>ОХРАНА ОКРУЖАЮЩЕЙ СРЕДЫ</t>
  </si>
  <si>
    <t>0600</t>
  </si>
  <si>
    <t>Другие вопросы в области окружающей среды</t>
  </si>
  <si>
    <t>0605</t>
  </si>
  <si>
    <t>Закупка товаров, работ и услуг для обеспечения государственных (муниципальных) нужд</t>
  </si>
  <si>
    <t xml:space="preserve">от "      "                2020 года №     </t>
  </si>
  <si>
    <t xml:space="preserve">от "      "                      2020 года №       </t>
  </si>
  <si>
    <t xml:space="preserve">от "      "               2020 года №      </t>
  </si>
  <si>
    <t xml:space="preserve">от "            "                2020 года №        </t>
  </si>
  <si>
    <t>791 2 02 35118 10 0000 150</t>
  </si>
  <si>
    <t>791 2 02 40014 10 0000 150</t>
  </si>
  <si>
    <t>791 2 02 49999 10 7201 150</t>
  </si>
  <si>
    <t>791 2 02 49999 10 7231 150</t>
  </si>
  <si>
    <t>791 2 02 49999 10 7404 150</t>
  </si>
  <si>
    <t>863 1 14 02052 10 0000 410</t>
  </si>
  <si>
    <t xml:space="preserve"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   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</si>
  <si>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</si>
  <si>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</si>
  <si>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Проведение аварийных спасательных и аварийно - восстановительных работ в результате чрезвычайных ситуаций</t>
  </si>
  <si>
    <t>9999921920</t>
  </si>
  <si>
    <t>Пособия, компенсации и иные социальные выплаты гражданам, кроме публичных нормаьтвных обязательств</t>
  </si>
  <si>
    <t>321</t>
  </si>
  <si>
    <t>Мероприятия в области экологии и природопользования</t>
  </si>
  <si>
    <t>2400141200</t>
  </si>
  <si>
    <t>791 2 02 90054 10 0000 150</t>
  </si>
  <si>
    <t xml:space="preserve">к Распоряжению Совета сельского поселения </t>
  </si>
  <si>
    <t>161 1 16 33050 10 6000 140</t>
  </si>
  <si>
    <t>161 1 16 00000 00 0000 000</t>
  </si>
  <si>
    <t>ШТРАФЫ, САНКЦИИ, ВОЗМЕЩЕНИЕ УЩЕРБА</t>
  </si>
  <si>
    <t>Государственная пошлина</t>
  </si>
  <si>
    <t>791 2 02 00000 00 0000 000</t>
  </si>
  <si>
    <t>БЕЗВОЗМЕЗДНЫЕ ПОСТУПЛЕНИЯ ОТ ДРУГИХ БЮДЖЕТОВ БЮДЖЕТНОЙ СИСТЕМЫ РОССИЙСКОЙ ФЕДЕРАЦИИ</t>
  </si>
  <si>
    <t>791 2 02 16001 10 0000 150</t>
  </si>
  <si>
    <t>Дотации бюджетам сельских поселений на выравнивание  бюджетной обеспеченности из бюджетов муниципальных районов</t>
  </si>
  <si>
    <t>бюджета сельского поселения Новокаинлыковский</t>
  </si>
  <si>
    <t>Доходы бюджета сельского поселения Новокаинлыковский сельсовет муниципального района Краснокамский район Республики Башкортостан по кодам классификации доходов бюджета за  2020 год</t>
  </si>
  <si>
    <t>Расходы   бюджета сельского поселения Новокаинлыковский сельсовет муниципального района Краснокамский район Республики Башкортостан по ведомственной структуре расходов за 2020 год</t>
  </si>
  <si>
    <t>Расходы бюджета сельского поселения Новокаинлыковский сельсовет муниципального района Краснокамский район Республики Башкортостан по разделам и подразделам классификации расходов бюджетов за 2020 год</t>
  </si>
  <si>
    <t>Источники финансирования дефицита бюджета бюджета сельского поселения Новокаинлыковский сельсовет муниципального района Краснокамский район Республики Башкортостан по кодам классификации источников финансирования дефицитов бюджетов за 2020год</t>
  </si>
  <si>
    <t>791 2 07 05030 10 6200 150</t>
  </si>
  <si>
    <t>Поступления в бюджеты поселений от физических лиц на финансовое обеспечение реализации проектов развития общественной инфраструктуры, основанных на местных инициативах</t>
  </si>
  <si>
    <t>791 2 07 05030 10 6300 150</t>
  </si>
  <si>
    <t>Поступления в бюджеты поселений от юридических лиц на финансовое обеспечение реализации проектов развития общественной инфраструктуры, основанных на местных инициативах</t>
  </si>
  <si>
    <t>791 2 07 00000 00 0000 000</t>
  </si>
  <si>
    <t>ПРОЧИЕ БЕЗВОЗМЕЗДНЫЕ ПОСТУПЛЕНИЯ</t>
  </si>
  <si>
    <t>243</t>
  </si>
  <si>
    <t>Закупка товаров, работ, услуг в целях капитпльного ремонта государственного (муниципального имущества)</t>
  </si>
  <si>
    <t>Закупка товаров, работ, услуг в целях капитального ремонта государственного (муниципального имущества)</t>
  </si>
  <si>
    <t>24001S2010</t>
  </si>
  <si>
    <t>Софинансирование расходных обязательств, возникающих при выполнении полномочий органов местного самоуправления по отдельным вопросам местного значения</t>
  </si>
  <si>
    <t>791 1 17 0105010 0000 180</t>
  </si>
  <si>
    <t>Невыясненные поступления, зачисляемые в бюджеты сельских поселений</t>
  </si>
  <si>
    <t>Прочие межбюджетные трансферты, передаваемые бюджетам сельских поселений (содержание, ремонт, капитальный ремонт, строительство и реконструкция автомобильных дорог общего пользования местного значения)</t>
  </si>
  <si>
    <t>791 2 02 49999 10 7216 150</t>
  </si>
  <si>
    <t>Прочие межбюджетные трансферты, передаваемые бюджетам сельских поселений (проекты  развития общественной инфраструктуры, основанные на местных инициативах)</t>
  </si>
  <si>
    <t>791 2 02 49999 10 7247 150</t>
  </si>
  <si>
    <t>Содержание, ремонт, капитальный ремонт, строительство и реконструкция автомобильных дорог общего пользования местного значения</t>
  </si>
  <si>
    <t>22001S2160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</si>
</sst>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2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left" vertical="center" wrapText="1"/>
    </xf>
    <xf numFmtId="2" fontId="7" fillId="0" borderId="0" xfId="0" applyNumberFormat="1" applyFont="1" applyAlignment="1">
      <alignment horizontal="right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vertical="center" wrapText="1" shrinkToFit="1"/>
    </xf>
    <xf numFmtId="2" fontId="7" fillId="0" borderId="0" xfId="0" applyNumberFormat="1" applyFont="1" applyAlignment="1">
      <alignment vertical="center" shrinkToFit="1"/>
    </xf>
    <xf numFmtId="0" fontId="7" fillId="0" borderId="11" xfId="0" applyFont="1" applyBorder="1" applyAlignment="1">
      <alignment horizontal="left" vertical="center" shrinkToFit="1"/>
    </xf>
    <xf numFmtId="0" fontId="7" fillId="0" borderId="11" xfId="0" applyFont="1" applyBorder="1" applyAlignment="1">
      <alignment horizontal="center" vertical="center" wrapText="1" shrinkToFit="1"/>
    </xf>
    <xf numFmtId="2" fontId="7" fillId="0" borderId="11" xfId="0" applyNumberFormat="1" applyFont="1" applyBorder="1" applyAlignment="1">
      <alignment horizontal="right" vertical="center" shrinkToFit="1"/>
    </xf>
    <xf numFmtId="0" fontId="8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shrinkToFit="1"/>
    </xf>
    <xf numFmtId="4" fontId="8" fillId="0" borderId="10" xfId="0" applyNumberFormat="1" applyFont="1" applyBorder="1" applyAlignment="1">
      <alignment horizontal="right" vertical="center" shrinkToFit="1"/>
    </xf>
    <xf numFmtId="49" fontId="7" fillId="0" borderId="10" xfId="0" applyNumberFormat="1" applyFont="1" applyBorder="1" applyAlignment="1">
      <alignment horizontal="left" vertical="center" shrinkToFit="1"/>
    </xf>
    <xf numFmtId="4" fontId="7" fillId="0" borderId="10" xfId="0" applyNumberFormat="1" applyFont="1" applyBorder="1" applyAlignment="1">
      <alignment horizontal="right" vertical="center" shrinkToFi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4" fontId="8" fillId="0" borderId="10" xfId="0" applyNumberFormat="1" applyFont="1" applyBorder="1" applyAlignment="1">
      <alignment horizontal="right" vertical="center"/>
    </xf>
    <xf numFmtId="0" fontId="7" fillId="0" borderId="0" xfId="0" applyFont="1" applyAlignment="1">
      <alignment horizontal="justify"/>
    </xf>
    <xf numFmtId="0" fontId="7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4" fontId="9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4" fontId="10" fillId="0" borderId="10" xfId="0" applyNumberFormat="1" applyFont="1" applyBorder="1" applyAlignment="1">
      <alignment horizontal="right" vertical="center" shrinkToFit="1"/>
    </xf>
    <xf numFmtId="0" fontId="10" fillId="0" borderId="10" xfId="0" applyFont="1" applyBorder="1" applyAlignment="1">
      <alignment wrapText="1"/>
    </xf>
    <xf numFmtId="0" fontId="7" fillId="0" borderId="10" xfId="0" applyFont="1" applyBorder="1" applyAlignment="1">
      <alignment horizontal="left" vertical="top" wrapText="1"/>
    </xf>
    <xf numFmtId="4" fontId="8" fillId="0" borderId="10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righ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wrapText="1"/>
    </xf>
    <xf numFmtId="0" fontId="1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49" fontId="7" fillId="0" borderId="0" xfId="0" applyNumberFormat="1" applyFont="1" applyAlignment="1">
      <alignment horizontal="right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wrapText="1"/>
    </xf>
    <xf numFmtId="2" fontId="10" fillId="0" borderId="0" xfId="0" applyNumberFormat="1" applyFont="1" applyAlignment="1">
      <alignment horizontal="right"/>
    </xf>
    <xf numFmtId="0" fontId="10" fillId="0" borderId="0" xfId="0" applyFont="1" applyAlignment="1">
      <alignment vertical="center" shrinkToFi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center" vertical="center" shrinkToFit="1"/>
    </xf>
    <xf numFmtId="4" fontId="10" fillId="0" borderId="10" xfId="0" applyNumberFormat="1" applyFont="1" applyFill="1" applyBorder="1" applyAlignment="1">
      <alignment horizontal="right" vertical="center" shrinkToFit="1"/>
    </xf>
    <xf numFmtId="0" fontId="10" fillId="0" borderId="10" xfId="0" applyFont="1" applyBorder="1" applyAlignment="1">
      <alignment horizontal="left" vertical="top" wrapText="1"/>
    </xf>
    <xf numFmtId="0" fontId="13" fillId="0" borderId="0" xfId="0" applyFont="1" applyFill="1" applyAlignment="1">
      <alignment/>
    </xf>
    <xf numFmtId="4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wrapText="1"/>
    </xf>
    <xf numFmtId="4" fontId="10" fillId="0" borderId="10" xfId="0" applyNumberFormat="1" applyFont="1" applyFill="1" applyBorder="1" applyAlignment="1">
      <alignment horizontal="right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0" fontId="7" fillId="0" borderId="0" xfId="0" applyFont="1" applyFill="1" applyBorder="1" applyAlignment="1">
      <alignment wrapText="1"/>
    </xf>
    <xf numFmtId="49" fontId="7" fillId="0" borderId="0" xfId="0" applyNumberFormat="1" applyFont="1" applyBorder="1" applyAlignment="1">
      <alignment horizontal="center" vertical="center"/>
    </xf>
    <xf numFmtId="0" fontId="12" fillId="0" borderId="0" xfId="0" applyFont="1" applyFill="1" applyAlignment="1">
      <alignment wrapText="1"/>
    </xf>
    <xf numFmtId="49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Fill="1" applyAlignment="1">
      <alignment horizontal="center"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9" fontId="10" fillId="0" borderId="0" xfId="0" applyNumberFormat="1" applyFont="1" applyAlignment="1">
      <alignment/>
    </xf>
    <xf numFmtId="49" fontId="10" fillId="0" borderId="0" xfId="0" applyNumberFormat="1" applyFont="1" applyAlignment="1">
      <alignment horizontal="right"/>
    </xf>
    <xf numFmtId="49" fontId="10" fillId="0" borderId="0" xfId="0" applyNumberFormat="1" applyFont="1" applyAlignment="1">
      <alignment/>
    </xf>
    <xf numFmtId="49" fontId="10" fillId="0" borderId="0" xfId="0" applyNumberFormat="1" applyFont="1" applyAlignment="1">
      <alignment horizontal="left" wrapText="1"/>
    </xf>
    <xf numFmtId="3" fontId="7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horizontal="left"/>
    </xf>
    <xf numFmtId="4" fontId="10" fillId="0" borderId="1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wrapText="1"/>
    </xf>
    <xf numFmtId="4" fontId="7" fillId="0" borderId="0" xfId="0" applyNumberFormat="1" applyFont="1" applyBorder="1" applyAlignment="1">
      <alignment/>
    </xf>
    <xf numFmtId="49" fontId="5" fillId="0" borderId="0" xfId="0" applyNumberFormat="1" applyFont="1" applyFill="1" applyAlignment="1">
      <alignment/>
    </xf>
    <xf numFmtId="0" fontId="10" fillId="0" borderId="0" xfId="0" applyFont="1" applyAlignment="1">
      <alignment/>
    </xf>
    <xf numFmtId="4" fontId="7" fillId="0" borderId="10" xfId="0" applyNumberFormat="1" applyFont="1" applyBorder="1" applyAlignment="1">
      <alignment horizontal="right" vertical="center" wrapText="1"/>
    </xf>
    <xf numFmtId="0" fontId="14" fillId="0" borderId="10" xfId="0" applyFont="1" applyFill="1" applyBorder="1" applyAlignment="1">
      <alignment horizontal="left" vertical="top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shrinkToFit="1"/>
    </xf>
    <xf numFmtId="49" fontId="0" fillId="0" borderId="10" xfId="0" applyNumberFormat="1" applyFill="1" applyBorder="1" applyAlignment="1">
      <alignment horizontal="center" vertical="center" shrinkToFit="1"/>
    </xf>
    <xf numFmtId="49" fontId="0" fillId="0" borderId="10" xfId="0" applyNumberForma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9" fillId="0" borderId="10" xfId="0" applyNumberFormat="1" applyFont="1" applyBorder="1" applyAlignment="1">
      <alignment horizontal="right" vertical="center" shrinkToFit="1"/>
    </xf>
    <xf numFmtId="0" fontId="8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4"/>
  <sheetViews>
    <sheetView view="pageBreakPreview" zoomScale="60" zoomScalePageLayoutView="0" workbookViewId="0" topLeftCell="A57">
      <selection activeCell="E67" sqref="E67"/>
    </sheetView>
  </sheetViews>
  <sheetFormatPr defaultColWidth="9.00390625" defaultRowHeight="12.75"/>
  <cols>
    <col min="1" max="1" width="25.875" style="41" customWidth="1"/>
    <col min="2" max="2" width="52.125" style="42" customWidth="1"/>
    <col min="3" max="3" width="17.625" style="43" customWidth="1"/>
    <col min="4" max="16384" width="9.125" style="1" customWidth="1"/>
  </cols>
  <sheetData>
    <row r="1" spans="1:3" s="2" customFormat="1" ht="18.75">
      <c r="A1" s="33"/>
      <c r="B1" s="42"/>
      <c r="C1" s="43" t="s">
        <v>44</v>
      </c>
    </row>
    <row r="2" spans="1:3" s="2" customFormat="1" ht="18.75">
      <c r="A2" s="33"/>
      <c r="B2" s="42"/>
      <c r="C2" s="32" t="s">
        <v>277</v>
      </c>
    </row>
    <row r="3" spans="1:3" s="2" customFormat="1" ht="18.75">
      <c r="A3" s="33"/>
      <c r="B3" s="42"/>
      <c r="C3" s="32" t="s">
        <v>217</v>
      </c>
    </row>
    <row r="4" spans="1:3" s="2" customFormat="1" ht="18.75">
      <c r="A4" s="33"/>
      <c r="B4" s="42"/>
      <c r="C4" s="32" t="s">
        <v>17</v>
      </c>
    </row>
    <row r="5" spans="1:3" s="2" customFormat="1" ht="18.75">
      <c r="A5" s="33"/>
      <c r="B5" s="42"/>
      <c r="C5" s="32" t="s">
        <v>259</v>
      </c>
    </row>
    <row r="6" spans="1:3" s="2" customFormat="1" ht="18.75">
      <c r="A6" s="33"/>
      <c r="B6" s="42"/>
      <c r="C6" s="32" t="s">
        <v>24</v>
      </c>
    </row>
    <row r="7" spans="1:3" s="2" customFormat="1" ht="18.75">
      <c r="A7" s="6"/>
      <c r="B7" s="44"/>
      <c r="C7" s="32" t="s">
        <v>286</v>
      </c>
    </row>
    <row r="8" spans="1:3" s="2" customFormat="1" ht="18.75">
      <c r="A8" s="6"/>
      <c r="B8" s="44"/>
      <c r="C8" s="32" t="s">
        <v>48</v>
      </c>
    </row>
    <row r="9" spans="1:3" s="2" customFormat="1" ht="18.75">
      <c r="A9" s="6"/>
      <c r="B9" s="44"/>
      <c r="C9" s="32" t="s">
        <v>123</v>
      </c>
    </row>
    <row r="10" spans="1:3" s="2" customFormat="1" ht="18.75">
      <c r="A10" s="7"/>
      <c r="B10" s="6"/>
      <c r="C10" s="8"/>
    </row>
    <row r="11" spans="1:3" s="2" customFormat="1" ht="54" customHeight="1">
      <c r="A11" s="107" t="s">
        <v>287</v>
      </c>
      <c r="B11" s="107"/>
      <c r="C11" s="107"/>
    </row>
    <row r="12" spans="1:3" s="2" customFormat="1" ht="13.5" customHeight="1">
      <c r="A12" s="9"/>
      <c r="B12" s="10"/>
      <c r="C12" s="11" t="s">
        <v>25</v>
      </c>
    </row>
    <row r="13" spans="1:3" s="2" customFormat="1" ht="63">
      <c r="A13" s="12" t="s">
        <v>45</v>
      </c>
      <c r="B13" s="12" t="s">
        <v>122</v>
      </c>
      <c r="C13" s="13" t="s">
        <v>34</v>
      </c>
    </row>
    <row r="14" spans="1:3" s="2" customFormat="1" ht="18.75">
      <c r="A14" s="12"/>
      <c r="B14" s="14" t="s">
        <v>46</v>
      </c>
      <c r="C14" s="31">
        <f>SUM(C15+C18+C31+C56)</f>
        <v>8495589.5</v>
      </c>
    </row>
    <row r="15" spans="1:3" s="2" customFormat="1" ht="31.5">
      <c r="A15" s="12">
        <v>161</v>
      </c>
      <c r="B15" s="14" t="s">
        <v>237</v>
      </c>
      <c r="C15" s="31">
        <f>C16</f>
        <v>0</v>
      </c>
    </row>
    <row r="16" spans="1:3" s="2" customFormat="1" ht="18.75">
      <c r="A16" s="17" t="s">
        <v>279</v>
      </c>
      <c r="B16" s="105" t="s">
        <v>280</v>
      </c>
      <c r="C16" s="31">
        <f>C17</f>
        <v>0</v>
      </c>
    </row>
    <row r="17" spans="1:3" s="2" customFormat="1" ht="82.5" customHeight="1">
      <c r="A17" s="17" t="s">
        <v>278</v>
      </c>
      <c r="B17" s="4" t="s">
        <v>236</v>
      </c>
      <c r="C17" s="99">
        <v>0</v>
      </c>
    </row>
    <row r="18" spans="1:3" s="35" customFormat="1" ht="63">
      <c r="A18" s="15" t="s">
        <v>6</v>
      </c>
      <c r="B18" s="14" t="s">
        <v>131</v>
      </c>
      <c r="C18" s="16">
        <f>C19+C23+C25+C29</f>
        <v>694431.47</v>
      </c>
    </row>
    <row r="19" spans="1:3" s="2" customFormat="1" ht="18.75">
      <c r="A19" s="17" t="s">
        <v>14</v>
      </c>
      <c r="B19" s="27" t="s">
        <v>167</v>
      </c>
      <c r="C19" s="16">
        <f>C21+C20+C22</f>
        <v>630328.15</v>
      </c>
    </row>
    <row r="20" spans="1:3" s="2" customFormat="1" ht="94.5">
      <c r="A20" s="17" t="s">
        <v>106</v>
      </c>
      <c r="B20" s="30" t="s">
        <v>92</v>
      </c>
      <c r="C20" s="18">
        <v>630058.56</v>
      </c>
    </row>
    <row r="21" spans="1:3" s="35" customFormat="1" ht="126">
      <c r="A21" s="17" t="s">
        <v>107</v>
      </c>
      <c r="B21" s="4" t="s">
        <v>134</v>
      </c>
      <c r="C21" s="18">
        <v>0</v>
      </c>
    </row>
    <row r="22" spans="1:3" s="35" customFormat="1" ht="63">
      <c r="A22" s="17" t="s">
        <v>108</v>
      </c>
      <c r="B22" s="30" t="s">
        <v>93</v>
      </c>
      <c r="C22" s="18">
        <v>269.59</v>
      </c>
    </row>
    <row r="23" spans="1:3" s="35" customFormat="1" ht="18.75">
      <c r="A23" s="17" t="s">
        <v>56</v>
      </c>
      <c r="B23" s="27" t="s">
        <v>168</v>
      </c>
      <c r="C23" s="16">
        <f>C24</f>
        <v>0</v>
      </c>
    </row>
    <row r="24" spans="1:3" s="35" customFormat="1" ht="18.75">
      <c r="A24" s="17" t="s">
        <v>130</v>
      </c>
      <c r="B24" s="4" t="s">
        <v>55</v>
      </c>
      <c r="C24" s="18"/>
    </row>
    <row r="25" spans="1:3" s="2" customFormat="1" ht="18.75">
      <c r="A25" s="17" t="s">
        <v>109</v>
      </c>
      <c r="B25" s="27" t="s">
        <v>169</v>
      </c>
      <c r="C25" s="16">
        <f>C26+C27+C28</f>
        <v>64103.32000000001</v>
      </c>
    </row>
    <row r="26" spans="1:3" s="2" customFormat="1" ht="63">
      <c r="A26" s="17" t="s">
        <v>47</v>
      </c>
      <c r="B26" s="4" t="s">
        <v>100</v>
      </c>
      <c r="C26" s="18">
        <v>4321.89</v>
      </c>
    </row>
    <row r="27" spans="1:3" s="35" customFormat="1" ht="50.25" customHeight="1">
      <c r="A27" s="17" t="s">
        <v>98</v>
      </c>
      <c r="B27" s="4" t="s">
        <v>96</v>
      </c>
      <c r="C27" s="18">
        <v>18628.27</v>
      </c>
    </row>
    <row r="28" spans="1:3" s="35" customFormat="1" ht="48" customHeight="1">
      <c r="A28" s="17" t="s">
        <v>99</v>
      </c>
      <c r="B28" s="4" t="s">
        <v>97</v>
      </c>
      <c r="C28" s="18">
        <v>41153.16</v>
      </c>
    </row>
    <row r="29" spans="1:3" s="35" customFormat="1" ht="30.75" customHeight="1">
      <c r="A29" s="17" t="s">
        <v>120</v>
      </c>
      <c r="B29" s="4" t="s">
        <v>118</v>
      </c>
      <c r="C29" s="16">
        <f>C30</f>
        <v>0</v>
      </c>
    </row>
    <row r="30" spans="1:3" s="35" customFormat="1" ht="44.25" customHeight="1">
      <c r="A30" s="17" t="s">
        <v>121</v>
      </c>
      <c r="B30" s="4" t="s">
        <v>119</v>
      </c>
      <c r="C30" s="18"/>
    </row>
    <row r="31" spans="1:12" ht="71.25">
      <c r="A31" s="24">
        <v>791</v>
      </c>
      <c r="B31" s="25" t="str">
        <f>UPPER("Администрация сельского поселения Новокаинлыковский сельсовет Муниципального района Краснокамский район Республики Башкортостан")</f>
        <v>АДМИНИСТРАЦИЯ СЕЛЬСКОГО ПОСЕЛЕНИЯ НОВОКАИНЛЫКОВСКИЙ СЕЛЬСОВЕТ МУНИЦИПАЛЬНОГО РАЙОНА КРАСНОКАМСКИЙ РАЙОН РЕСПУБЛИКИ БАШКОРТОСТАН</v>
      </c>
      <c r="C31" s="26">
        <f>C32+C34+C36+C39+C53</f>
        <v>7794400.779999999</v>
      </c>
      <c r="D31" s="36"/>
      <c r="E31" s="37"/>
      <c r="F31" s="38"/>
      <c r="G31" s="38"/>
      <c r="H31" s="38"/>
      <c r="I31" s="37"/>
      <c r="J31" s="39"/>
      <c r="K31" s="37"/>
      <c r="L31" s="37"/>
    </row>
    <row r="32" spans="1:12" ht="15.75">
      <c r="A32" s="17" t="s">
        <v>110</v>
      </c>
      <c r="B32" s="4" t="s">
        <v>281</v>
      </c>
      <c r="C32" s="16">
        <f>C33</f>
        <v>1300</v>
      </c>
      <c r="D32" s="36"/>
      <c r="E32" s="37"/>
      <c r="F32" s="38"/>
      <c r="G32" s="38"/>
      <c r="H32" s="38"/>
      <c r="I32" s="37"/>
      <c r="J32" s="39"/>
      <c r="K32" s="37"/>
      <c r="L32" s="37"/>
    </row>
    <row r="33" spans="1:12" ht="94.5">
      <c r="A33" s="17" t="s">
        <v>111</v>
      </c>
      <c r="B33" s="4" t="s">
        <v>101</v>
      </c>
      <c r="C33" s="18">
        <v>1300</v>
      </c>
      <c r="D33" s="36"/>
      <c r="E33" s="37"/>
      <c r="F33" s="38"/>
      <c r="G33" s="38"/>
      <c r="H33" s="38"/>
      <c r="I33" s="37"/>
      <c r="J33" s="39"/>
      <c r="K33" s="37"/>
      <c r="L33" s="37"/>
    </row>
    <row r="34" spans="1:12" ht="31.5">
      <c r="A34" s="17" t="s">
        <v>116</v>
      </c>
      <c r="B34" s="4" t="s">
        <v>102</v>
      </c>
      <c r="C34" s="16">
        <f>C35</f>
        <v>0</v>
      </c>
      <c r="D34" s="36"/>
      <c r="E34" s="37"/>
      <c r="F34" s="38"/>
      <c r="G34" s="38"/>
      <c r="H34" s="38"/>
      <c r="I34" s="37"/>
      <c r="J34" s="39"/>
      <c r="K34" s="37"/>
      <c r="L34" s="37"/>
    </row>
    <row r="35" spans="1:12" ht="41.25" customHeight="1">
      <c r="A35" s="17" t="s">
        <v>117</v>
      </c>
      <c r="B35" s="4" t="s">
        <v>103</v>
      </c>
      <c r="C35" s="18"/>
      <c r="D35" s="36"/>
      <c r="E35" s="37"/>
      <c r="F35" s="38"/>
      <c r="G35" s="38"/>
      <c r="H35" s="38"/>
      <c r="I35" s="37"/>
      <c r="J35" s="39"/>
      <c r="K35" s="37"/>
      <c r="L35" s="37"/>
    </row>
    <row r="36" spans="1:12" ht="15.75">
      <c r="A36" s="17" t="s">
        <v>112</v>
      </c>
      <c r="B36" s="30" t="s">
        <v>104</v>
      </c>
      <c r="C36" s="16">
        <f>C37+C38</f>
        <v>51707.22</v>
      </c>
      <c r="D36" s="36"/>
      <c r="E36" s="37"/>
      <c r="F36" s="38"/>
      <c r="G36" s="38"/>
      <c r="H36" s="38"/>
      <c r="I36" s="37"/>
      <c r="J36" s="39"/>
      <c r="K36" s="37"/>
      <c r="L36" s="37"/>
    </row>
    <row r="37" spans="1:12" ht="31.5">
      <c r="A37" s="17" t="s">
        <v>302</v>
      </c>
      <c r="B37" s="30" t="s">
        <v>303</v>
      </c>
      <c r="C37" s="18">
        <v>51707.22</v>
      </c>
      <c r="D37" s="36"/>
      <c r="E37" s="37"/>
      <c r="F37" s="38"/>
      <c r="G37" s="38"/>
      <c r="H37" s="38"/>
      <c r="I37" s="37"/>
      <c r="J37" s="39"/>
      <c r="K37" s="37"/>
      <c r="L37" s="37"/>
    </row>
    <row r="38" spans="1:12" ht="15.75">
      <c r="A38" s="17" t="s">
        <v>73</v>
      </c>
      <c r="B38" s="30" t="s">
        <v>72</v>
      </c>
      <c r="C38" s="16">
        <v>0</v>
      </c>
      <c r="D38" s="36"/>
      <c r="E38" s="37"/>
      <c r="F38" s="38"/>
      <c r="G38" s="38"/>
      <c r="H38" s="38"/>
      <c r="I38" s="37"/>
      <c r="J38" s="39"/>
      <c r="K38" s="37"/>
      <c r="L38" s="37"/>
    </row>
    <row r="39" spans="1:12" ht="47.25">
      <c r="A39" s="29" t="s">
        <v>282</v>
      </c>
      <c r="B39" s="30" t="s">
        <v>283</v>
      </c>
      <c r="C39" s="16">
        <f>C40+C42+C44+C51+C47+C49</f>
        <v>7541393.56</v>
      </c>
      <c r="D39" s="36"/>
      <c r="E39" s="37"/>
      <c r="F39" s="38"/>
      <c r="G39" s="38"/>
      <c r="H39" s="38"/>
      <c r="I39" s="37"/>
      <c r="J39" s="39"/>
      <c r="K39" s="37"/>
      <c r="L39" s="37"/>
    </row>
    <row r="40" spans="1:3" ht="30">
      <c r="A40" s="29" t="s">
        <v>199</v>
      </c>
      <c r="B40" s="27" t="s">
        <v>113</v>
      </c>
      <c r="C40" s="106">
        <f>SUM(C41)</f>
        <v>2493019</v>
      </c>
    </row>
    <row r="41" spans="1:3" ht="45">
      <c r="A41" s="29" t="s">
        <v>284</v>
      </c>
      <c r="B41" s="27" t="s">
        <v>285</v>
      </c>
      <c r="C41" s="28">
        <v>2493019</v>
      </c>
    </row>
    <row r="42" spans="1:3" ht="30">
      <c r="A42" s="29" t="s">
        <v>200</v>
      </c>
      <c r="B42" s="27" t="s">
        <v>114</v>
      </c>
      <c r="C42" s="106">
        <f>C43</f>
        <v>51825</v>
      </c>
    </row>
    <row r="43" spans="1:3" ht="49.5" customHeight="1">
      <c r="A43" s="29" t="s">
        <v>261</v>
      </c>
      <c r="B43" s="4" t="s">
        <v>49</v>
      </c>
      <c r="C43" s="28">
        <v>51825</v>
      </c>
    </row>
    <row r="44" spans="1:3" ht="22.5" customHeight="1">
      <c r="A44" s="29" t="s">
        <v>171</v>
      </c>
      <c r="B44" s="4" t="s">
        <v>30</v>
      </c>
      <c r="C44" s="106">
        <f>C45+C46+C48+C50</f>
        <v>2068569.02</v>
      </c>
    </row>
    <row r="45" spans="1:3" ht="99.75" customHeight="1">
      <c r="A45" s="29" t="s">
        <v>262</v>
      </c>
      <c r="B45" s="4" t="s">
        <v>170</v>
      </c>
      <c r="C45" s="28">
        <v>1356569.02</v>
      </c>
    </row>
    <row r="46" spans="1:3" ht="125.25" customHeight="1">
      <c r="A46" s="29" t="s">
        <v>263</v>
      </c>
      <c r="B46" s="4" t="s">
        <v>223</v>
      </c>
      <c r="C46" s="28">
        <v>187000</v>
      </c>
    </row>
    <row r="47" spans="1:3" ht="78" customHeight="1">
      <c r="A47" s="29" t="s">
        <v>305</v>
      </c>
      <c r="B47" s="4" t="s">
        <v>304</v>
      </c>
      <c r="C47" s="28">
        <v>1405000</v>
      </c>
    </row>
    <row r="48" spans="1:3" ht="124.5" customHeight="1">
      <c r="A48" s="29" t="s">
        <v>264</v>
      </c>
      <c r="B48" s="4" t="s">
        <v>223</v>
      </c>
      <c r="C48" s="28">
        <v>0</v>
      </c>
    </row>
    <row r="49" spans="1:3" ht="66.75" customHeight="1">
      <c r="A49" s="29" t="s">
        <v>307</v>
      </c>
      <c r="B49" s="4" t="s">
        <v>306</v>
      </c>
      <c r="C49" s="28">
        <v>1000000</v>
      </c>
    </row>
    <row r="50" spans="1:3" ht="126" customHeight="1">
      <c r="A50" s="29" t="s">
        <v>265</v>
      </c>
      <c r="B50" s="4" t="s">
        <v>223</v>
      </c>
      <c r="C50" s="28">
        <v>525000</v>
      </c>
    </row>
    <row r="51" spans="1:3" ht="30">
      <c r="A51" s="29" t="s">
        <v>172</v>
      </c>
      <c r="B51" s="27" t="s">
        <v>5</v>
      </c>
      <c r="C51" s="106">
        <f>SUM(C52)</f>
        <v>522980.54</v>
      </c>
    </row>
    <row r="52" spans="1:3" ht="45">
      <c r="A52" s="29" t="s">
        <v>276</v>
      </c>
      <c r="B52" s="27" t="s">
        <v>105</v>
      </c>
      <c r="C52" s="28">
        <v>522980.54</v>
      </c>
    </row>
    <row r="53" spans="1:3" ht="15.75">
      <c r="A53" s="29" t="s">
        <v>295</v>
      </c>
      <c r="B53" s="27" t="s">
        <v>296</v>
      </c>
      <c r="C53" s="16">
        <f>C54+C55</f>
        <v>200000</v>
      </c>
    </row>
    <row r="54" spans="1:3" ht="60">
      <c r="A54" s="29" t="s">
        <v>291</v>
      </c>
      <c r="B54" s="27" t="s">
        <v>292</v>
      </c>
      <c r="C54" s="28">
        <v>100000</v>
      </c>
    </row>
    <row r="55" spans="1:3" ht="60">
      <c r="A55" s="29" t="s">
        <v>293</v>
      </c>
      <c r="B55" s="27" t="s">
        <v>294</v>
      </c>
      <c r="C55" s="28">
        <v>100000</v>
      </c>
    </row>
    <row r="56" spans="1:3" s="2" customFormat="1" ht="94.5">
      <c r="A56" s="19">
        <v>863</v>
      </c>
      <c r="B56" s="20" t="s">
        <v>12</v>
      </c>
      <c r="C56" s="21">
        <f>C57+C62+C63</f>
        <v>6757.25</v>
      </c>
    </row>
    <row r="57" spans="1:3" s="35" customFormat="1" ht="47.25">
      <c r="A57" s="17" t="s">
        <v>7</v>
      </c>
      <c r="B57" s="14" t="s">
        <v>11</v>
      </c>
      <c r="C57" s="16">
        <f>SUM(C58+C59+C60+C61)</f>
        <v>6757.25</v>
      </c>
    </row>
    <row r="58" spans="1:3" s="2" customFormat="1" ht="94.5">
      <c r="A58" s="17" t="s">
        <v>8</v>
      </c>
      <c r="B58" s="4" t="s">
        <v>13</v>
      </c>
      <c r="C58" s="18">
        <v>0</v>
      </c>
    </row>
    <row r="59" spans="1:3" s="2" customFormat="1" ht="94.5">
      <c r="A59" s="17" t="s">
        <v>127</v>
      </c>
      <c r="B59" s="4" t="s">
        <v>126</v>
      </c>
      <c r="C59" s="18">
        <v>0</v>
      </c>
    </row>
    <row r="60" spans="1:3" s="2" customFormat="1" ht="94.5">
      <c r="A60" s="17" t="s">
        <v>57</v>
      </c>
      <c r="B60" s="4" t="s">
        <v>85</v>
      </c>
      <c r="C60" s="18">
        <v>0</v>
      </c>
    </row>
    <row r="61" spans="1:3" s="2" customFormat="1" ht="47.25">
      <c r="A61" s="17" t="s">
        <v>88</v>
      </c>
      <c r="B61" s="4" t="s">
        <v>115</v>
      </c>
      <c r="C61" s="18">
        <v>6757.25</v>
      </c>
    </row>
    <row r="62" spans="1:3" s="35" customFormat="1" ht="31.5">
      <c r="A62" s="17" t="s">
        <v>9</v>
      </c>
      <c r="B62" s="4" t="s">
        <v>10</v>
      </c>
      <c r="C62" s="16">
        <f>SUM(C64:C65)</f>
        <v>0</v>
      </c>
    </row>
    <row r="63" spans="1:3" s="35" customFormat="1" ht="86.25" customHeight="1">
      <c r="A63" s="17" t="s">
        <v>266</v>
      </c>
      <c r="B63" s="4" t="s">
        <v>267</v>
      </c>
      <c r="C63" s="18"/>
    </row>
    <row r="64" spans="1:3" s="3" customFormat="1" ht="94.5">
      <c r="A64" s="17" t="s">
        <v>89</v>
      </c>
      <c r="B64" s="4" t="s">
        <v>86</v>
      </c>
      <c r="C64" s="18">
        <v>0</v>
      </c>
    </row>
    <row r="65" spans="1:3" s="2" customFormat="1" ht="63">
      <c r="A65" s="17" t="s">
        <v>90</v>
      </c>
      <c r="B65" s="4" t="s">
        <v>87</v>
      </c>
      <c r="C65" s="18">
        <v>0</v>
      </c>
    </row>
    <row r="66" spans="1:3" s="2" customFormat="1" ht="18.75">
      <c r="A66" s="33"/>
      <c r="B66" s="34"/>
      <c r="C66" s="5"/>
    </row>
    <row r="67" spans="1:3" s="2" customFormat="1" ht="18.75">
      <c r="A67" s="108" t="s">
        <v>220</v>
      </c>
      <c r="B67" s="108"/>
      <c r="C67" s="108"/>
    </row>
    <row r="68" spans="1:3" s="2" customFormat="1" ht="18.75">
      <c r="A68" s="22"/>
      <c r="B68" s="40"/>
      <c r="C68" s="5"/>
    </row>
    <row r="69" spans="1:3" s="2" customFormat="1" ht="18.75">
      <c r="A69" s="23"/>
      <c r="B69" s="34"/>
      <c r="C69" s="5"/>
    </row>
    <row r="70" spans="1:3" s="2" customFormat="1" ht="18.75">
      <c r="A70" s="33"/>
      <c r="B70" s="34"/>
      <c r="C70" s="5"/>
    </row>
    <row r="71" spans="1:3" s="2" customFormat="1" ht="18.75">
      <c r="A71" s="33"/>
      <c r="B71" s="34"/>
      <c r="C71" s="5"/>
    </row>
    <row r="72" spans="1:3" s="2" customFormat="1" ht="18.75">
      <c r="A72" s="33"/>
      <c r="B72" s="34"/>
      <c r="C72" s="5"/>
    </row>
    <row r="73" spans="1:3" s="2" customFormat="1" ht="18.75">
      <c r="A73" s="33"/>
      <c r="B73" s="34"/>
      <c r="C73" s="5"/>
    </row>
    <row r="74" spans="1:3" s="2" customFormat="1" ht="18.75">
      <c r="A74" s="33"/>
      <c r="B74" s="34"/>
      <c r="C74" s="5"/>
    </row>
    <row r="75" spans="1:3" s="2" customFormat="1" ht="18.75">
      <c r="A75" s="33"/>
      <c r="B75" s="34"/>
      <c r="C75" s="5"/>
    </row>
    <row r="76" spans="1:3" s="2" customFormat="1" ht="18.75">
      <c r="A76" s="33"/>
      <c r="B76" s="34"/>
      <c r="C76" s="5"/>
    </row>
    <row r="77" spans="1:3" s="2" customFormat="1" ht="18.75">
      <c r="A77" s="33"/>
      <c r="B77" s="34"/>
      <c r="C77" s="5"/>
    </row>
    <row r="78" spans="1:3" s="2" customFormat="1" ht="18.75">
      <c r="A78" s="33"/>
      <c r="B78" s="34"/>
      <c r="C78" s="5"/>
    </row>
    <row r="79" spans="1:3" s="2" customFormat="1" ht="18.75">
      <c r="A79" s="33"/>
      <c r="B79" s="34"/>
      <c r="C79" s="5"/>
    </row>
    <row r="80" spans="1:3" s="2" customFormat="1" ht="18.75">
      <c r="A80" s="33"/>
      <c r="B80" s="34"/>
      <c r="C80" s="5"/>
    </row>
    <row r="81" spans="1:3" s="2" customFormat="1" ht="18.75">
      <c r="A81" s="33"/>
      <c r="B81" s="34"/>
      <c r="C81" s="5"/>
    </row>
    <row r="82" spans="1:3" s="2" customFormat="1" ht="18.75">
      <c r="A82" s="33"/>
      <c r="B82" s="34"/>
      <c r="C82" s="5"/>
    </row>
    <row r="83" spans="1:3" s="2" customFormat="1" ht="18.75">
      <c r="A83" s="33"/>
      <c r="B83" s="34"/>
      <c r="C83" s="5"/>
    </row>
    <row r="84" spans="1:3" s="2" customFormat="1" ht="18.75">
      <c r="A84" s="33"/>
      <c r="B84" s="34"/>
      <c r="C84" s="5"/>
    </row>
    <row r="85" spans="1:3" s="2" customFormat="1" ht="18.75">
      <c r="A85" s="33"/>
      <c r="B85" s="34"/>
      <c r="C85" s="5"/>
    </row>
    <row r="86" spans="1:3" s="2" customFormat="1" ht="18.75">
      <c r="A86" s="33"/>
      <c r="B86" s="34"/>
      <c r="C86" s="5"/>
    </row>
    <row r="87" spans="1:3" s="2" customFormat="1" ht="18.75">
      <c r="A87" s="33"/>
      <c r="B87" s="34"/>
      <c r="C87" s="5"/>
    </row>
    <row r="88" spans="1:3" s="2" customFormat="1" ht="18.75">
      <c r="A88" s="33"/>
      <c r="B88" s="34"/>
      <c r="C88" s="5"/>
    </row>
    <row r="89" spans="1:3" s="2" customFormat="1" ht="18.75">
      <c r="A89" s="33"/>
      <c r="B89" s="34"/>
      <c r="C89" s="5"/>
    </row>
    <row r="90" spans="1:3" s="2" customFormat="1" ht="18.75">
      <c r="A90" s="33"/>
      <c r="B90" s="34"/>
      <c r="C90" s="5"/>
    </row>
    <row r="91" spans="1:3" s="2" customFormat="1" ht="18.75">
      <c r="A91" s="33"/>
      <c r="B91" s="34"/>
      <c r="C91" s="5"/>
    </row>
    <row r="92" spans="1:3" s="2" customFormat="1" ht="18.75">
      <c r="A92" s="33"/>
      <c r="B92" s="34"/>
      <c r="C92" s="5"/>
    </row>
    <row r="93" spans="1:3" s="2" customFormat="1" ht="18.75">
      <c r="A93" s="33"/>
      <c r="B93" s="34"/>
      <c r="C93" s="5"/>
    </row>
    <row r="94" spans="1:3" s="2" customFormat="1" ht="18.75">
      <c r="A94" s="33"/>
      <c r="B94" s="34"/>
      <c r="C94" s="5"/>
    </row>
    <row r="95" spans="1:3" s="2" customFormat="1" ht="18.75">
      <c r="A95" s="33"/>
      <c r="B95" s="34"/>
      <c r="C95" s="5"/>
    </row>
    <row r="96" spans="1:3" s="2" customFormat="1" ht="18.75">
      <c r="A96" s="33"/>
      <c r="B96" s="34"/>
      <c r="C96" s="5"/>
    </row>
    <row r="97" spans="1:3" s="2" customFormat="1" ht="18.75">
      <c r="A97" s="33"/>
      <c r="B97" s="34"/>
      <c r="C97" s="5"/>
    </row>
    <row r="98" spans="1:3" s="2" customFormat="1" ht="18.75">
      <c r="A98" s="33"/>
      <c r="B98" s="34"/>
      <c r="C98" s="5"/>
    </row>
    <row r="99" spans="1:3" s="2" customFormat="1" ht="18.75">
      <c r="A99" s="33"/>
      <c r="B99" s="34"/>
      <c r="C99" s="5"/>
    </row>
    <row r="100" spans="1:3" s="2" customFormat="1" ht="18.75">
      <c r="A100" s="33"/>
      <c r="B100" s="34"/>
      <c r="C100" s="5"/>
    </row>
    <row r="101" spans="1:3" s="2" customFormat="1" ht="18.75">
      <c r="A101" s="33"/>
      <c r="B101" s="34"/>
      <c r="C101" s="5"/>
    </row>
    <row r="102" spans="1:3" s="2" customFormat="1" ht="18.75">
      <c r="A102" s="33"/>
      <c r="B102" s="34"/>
      <c r="C102" s="5"/>
    </row>
    <row r="103" spans="1:3" s="2" customFormat="1" ht="18.75">
      <c r="A103" s="33"/>
      <c r="B103" s="34"/>
      <c r="C103" s="5"/>
    </row>
    <row r="104" spans="1:3" s="2" customFormat="1" ht="18.75">
      <c r="A104" s="33"/>
      <c r="B104" s="34"/>
      <c r="C104" s="5"/>
    </row>
    <row r="105" spans="1:3" s="2" customFormat="1" ht="18.75">
      <c r="A105" s="33"/>
      <c r="B105" s="34"/>
      <c r="C105" s="5"/>
    </row>
    <row r="106" spans="1:3" s="2" customFormat="1" ht="18.75">
      <c r="A106" s="33"/>
      <c r="B106" s="34"/>
      <c r="C106" s="5"/>
    </row>
    <row r="107" spans="1:3" s="2" customFormat="1" ht="18.75">
      <c r="A107" s="33"/>
      <c r="B107" s="34"/>
      <c r="C107" s="5"/>
    </row>
    <row r="108" spans="1:3" s="2" customFormat="1" ht="18.75">
      <c r="A108" s="33"/>
      <c r="B108" s="34"/>
      <c r="C108" s="5"/>
    </row>
    <row r="109" spans="1:3" s="2" customFormat="1" ht="18.75">
      <c r="A109" s="33"/>
      <c r="B109" s="34"/>
      <c r="C109" s="5"/>
    </row>
    <row r="110" spans="1:3" s="2" customFormat="1" ht="18.75">
      <c r="A110" s="33"/>
      <c r="B110" s="34"/>
      <c r="C110" s="5"/>
    </row>
    <row r="111" spans="1:3" s="2" customFormat="1" ht="18.75">
      <c r="A111" s="33"/>
      <c r="B111" s="34"/>
      <c r="C111" s="5"/>
    </row>
    <row r="112" spans="1:3" s="2" customFormat="1" ht="18.75">
      <c r="A112" s="33"/>
      <c r="B112" s="34"/>
      <c r="C112" s="5"/>
    </row>
    <row r="113" spans="1:3" s="2" customFormat="1" ht="18.75">
      <c r="A113" s="33"/>
      <c r="B113" s="34"/>
      <c r="C113" s="5"/>
    </row>
    <row r="114" spans="1:3" s="2" customFormat="1" ht="18.75">
      <c r="A114" s="33"/>
      <c r="B114" s="34"/>
      <c r="C114" s="5"/>
    </row>
    <row r="115" spans="1:3" s="2" customFormat="1" ht="18.75">
      <c r="A115" s="33"/>
      <c r="B115" s="34"/>
      <c r="C115" s="5"/>
    </row>
    <row r="116" spans="1:3" s="2" customFormat="1" ht="18.75">
      <c r="A116" s="33"/>
      <c r="B116" s="34"/>
      <c r="C116" s="5"/>
    </row>
    <row r="117" spans="1:3" s="2" customFormat="1" ht="18.75">
      <c r="A117" s="33"/>
      <c r="B117" s="34"/>
      <c r="C117" s="5"/>
    </row>
    <row r="118" spans="1:3" s="2" customFormat="1" ht="18.75">
      <c r="A118" s="33"/>
      <c r="B118" s="34"/>
      <c r="C118" s="5"/>
    </row>
    <row r="119" spans="1:3" s="2" customFormat="1" ht="18.75">
      <c r="A119" s="33"/>
      <c r="B119" s="34"/>
      <c r="C119" s="5"/>
    </row>
    <row r="120" spans="1:3" s="2" customFormat="1" ht="18.75">
      <c r="A120" s="33"/>
      <c r="B120" s="34"/>
      <c r="C120" s="5"/>
    </row>
    <row r="121" spans="1:3" s="2" customFormat="1" ht="18.75">
      <c r="A121" s="33"/>
      <c r="B121" s="34"/>
      <c r="C121" s="5"/>
    </row>
    <row r="122" spans="1:3" s="2" customFormat="1" ht="18.75">
      <c r="A122" s="33"/>
      <c r="B122" s="34"/>
      <c r="C122" s="5"/>
    </row>
    <row r="123" spans="1:3" s="2" customFormat="1" ht="18.75">
      <c r="A123" s="33"/>
      <c r="B123" s="34"/>
      <c r="C123" s="5"/>
    </row>
    <row r="124" spans="1:3" s="2" customFormat="1" ht="18.75">
      <c r="A124" s="33"/>
      <c r="B124" s="34"/>
      <c r="C124" s="5"/>
    </row>
    <row r="125" spans="1:3" s="2" customFormat="1" ht="18.75">
      <c r="A125" s="33"/>
      <c r="B125" s="34"/>
      <c r="C125" s="5"/>
    </row>
    <row r="126" spans="1:3" s="2" customFormat="1" ht="18.75">
      <c r="A126" s="33"/>
      <c r="B126" s="34"/>
      <c r="C126" s="5"/>
    </row>
    <row r="127" spans="1:3" s="2" customFormat="1" ht="18.75">
      <c r="A127" s="33"/>
      <c r="B127" s="34"/>
      <c r="C127" s="5"/>
    </row>
    <row r="128" spans="1:3" s="2" customFormat="1" ht="18.75">
      <c r="A128" s="33"/>
      <c r="B128" s="34"/>
      <c r="C128" s="5"/>
    </row>
    <row r="129" spans="1:3" s="2" customFormat="1" ht="18.75">
      <c r="A129" s="33"/>
      <c r="B129" s="34"/>
      <c r="C129" s="5"/>
    </row>
    <row r="130" spans="1:3" s="2" customFormat="1" ht="18.75">
      <c r="A130" s="33"/>
      <c r="B130" s="34"/>
      <c r="C130" s="5"/>
    </row>
    <row r="131" spans="1:3" s="2" customFormat="1" ht="18.75">
      <c r="A131" s="33"/>
      <c r="B131" s="34"/>
      <c r="C131" s="5"/>
    </row>
    <row r="132" spans="1:3" s="2" customFormat="1" ht="18.75">
      <c r="A132" s="33"/>
      <c r="B132" s="34"/>
      <c r="C132" s="5"/>
    </row>
    <row r="133" spans="1:3" s="2" customFormat="1" ht="18.75">
      <c r="A133" s="33"/>
      <c r="B133" s="34"/>
      <c r="C133" s="5"/>
    </row>
    <row r="134" spans="1:3" s="2" customFormat="1" ht="18.75">
      <c r="A134" s="33"/>
      <c r="B134" s="34"/>
      <c r="C134" s="5"/>
    </row>
    <row r="135" spans="1:3" s="2" customFormat="1" ht="18.75">
      <c r="A135" s="33"/>
      <c r="B135" s="34"/>
      <c r="C135" s="5"/>
    </row>
    <row r="136" spans="1:3" s="2" customFormat="1" ht="18.75">
      <c r="A136" s="33"/>
      <c r="B136" s="34"/>
      <c r="C136" s="5"/>
    </row>
    <row r="137" spans="1:3" s="2" customFormat="1" ht="18.75">
      <c r="A137" s="33"/>
      <c r="B137" s="34"/>
      <c r="C137" s="5"/>
    </row>
    <row r="138" spans="1:3" s="2" customFormat="1" ht="18.75">
      <c r="A138" s="33"/>
      <c r="B138" s="34"/>
      <c r="C138" s="5"/>
    </row>
    <row r="139" spans="1:3" s="2" customFormat="1" ht="18.75">
      <c r="A139" s="33"/>
      <c r="B139" s="34"/>
      <c r="C139" s="5"/>
    </row>
    <row r="140" spans="1:3" s="2" customFormat="1" ht="18.75">
      <c r="A140" s="33"/>
      <c r="B140" s="34"/>
      <c r="C140" s="5"/>
    </row>
    <row r="141" spans="1:3" s="2" customFormat="1" ht="18.75">
      <c r="A141" s="33"/>
      <c r="B141" s="34"/>
      <c r="C141" s="5"/>
    </row>
    <row r="142" spans="1:3" s="2" customFormat="1" ht="18.75">
      <c r="A142" s="33"/>
      <c r="B142" s="34"/>
      <c r="C142" s="5"/>
    </row>
    <row r="143" spans="1:3" s="2" customFormat="1" ht="18.75">
      <c r="A143" s="33"/>
      <c r="B143" s="34"/>
      <c r="C143" s="5"/>
    </row>
    <row r="144" spans="1:3" s="2" customFormat="1" ht="18.75">
      <c r="A144" s="33"/>
      <c r="B144" s="34"/>
      <c r="C144" s="5"/>
    </row>
    <row r="145" spans="1:3" s="2" customFormat="1" ht="18.75">
      <c r="A145" s="33"/>
      <c r="B145" s="34"/>
      <c r="C145" s="5"/>
    </row>
    <row r="146" spans="1:3" s="2" customFormat="1" ht="18.75">
      <c r="A146" s="33"/>
      <c r="B146" s="34"/>
      <c r="C146" s="5"/>
    </row>
    <row r="147" spans="1:3" s="2" customFormat="1" ht="18.75">
      <c r="A147" s="33"/>
      <c r="B147" s="34"/>
      <c r="C147" s="5"/>
    </row>
    <row r="148" spans="1:3" s="2" customFormat="1" ht="18.75">
      <c r="A148" s="33"/>
      <c r="B148" s="34"/>
      <c r="C148" s="5"/>
    </row>
    <row r="149" spans="1:3" s="2" customFormat="1" ht="18.75">
      <c r="A149" s="33"/>
      <c r="B149" s="34"/>
      <c r="C149" s="5"/>
    </row>
    <row r="150" spans="1:3" s="2" customFormat="1" ht="18.75">
      <c r="A150" s="33"/>
      <c r="B150" s="34"/>
      <c r="C150" s="5"/>
    </row>
    <row r="151" spans="1:3" ht="15.75">
      <c r="A151" s="33"/>
      <c r="B151" s="34"/>
      <c r="C151" s="5"/>
    </row>
    <row r="152" spans="1:3" ht="15.75">
      <c r="A152" s="33"/>
      <c r="B152" s="34"/>
      <c r="C152" s="5"/>
    </row>
    <row r="153" spans="1:3" ht="15.75">
      <c r="A153" s="33"/>
      <c r="B153" s="34"/>
      <c r="C153" s="5"/>
    </row>
    <row r="154" spans="1:3" ht="15.75">
      <c r="A154" s="33"/>
      <c r="B154" s="34"/>
      <c r="C154" s="5"/>
    </row>
  </sheetData>
  <sheetProtection/>
  <mergeCells count="2">
    <mergeCell ref="A11:C11"/>
    <mergeCell ref="A67:C67"/>
  </mergeCells>
  <printOptions/>
  <pageMargins left="0.7874015748031497" right="0.3937007874015748" top="0.5905511811023623" bottom="0.3937007874015748" header="0.5118110236220472" footer="0.5118110236220472"/>
  <pageSetup fitToHeight="2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2"/>
  <sheetViews>
    <sheetView view="pageBreakPreview" zoomScale="60" zoomScalePageLayoutView="0" workbookViewId="0" topLeftCell="A73">
      <selection activeCell="M73" sqref="M73"/>
    </sheetView>
  </sheetViews>
  <sheetFormatPr defaultColWidth="9.00390625" defaultRowHeight="12.75"/>
  <cols>
    <col min="1" max="1" width="44.875" style="75" customWidth="1"/>
    <col min="2" max="2" width="11.75390625" style="75" customWidth="1"/>
    <col min="3" max="3" width="11.625" style="76" customWidth="1"/>
    <col min="4" max="4" width="13.125" style="76" customWidth="1"/>
    <col min="5" max="5" width="9.625" style="76" customWidth="1"/>
    <col min="6" max="6" width="19.75390625" style="77" customWidth="1"/>
    <col min="7" max="16384" width="9.125" style="78" customWidth="1"/>
  </cols>
  <sheetData>
    <row r="1" spans="1:6" s="47" customFormat="1" ht="24.75" customHeight="1">
      <c r="A1" s="45"/>
      <c r="B1" s="45"/>
      <c r="C1" s="46"/>
      <c r="D1" s="79"/>
      <c r="E1" s="79"/>
      <c r="F1" s="32" t="s">
        <v>4</v>
      </c>
    </row>
    <row r="2" spans="1:6" s="47" customFormat="1" ht="20.25">
      <c r="A2" s="45"/>
      <c r="B2" s="45"/>
      <c r="C2" s="46"/>
      <c r="D2" s="79"/>
      <c r="E2" s="79"/>
      <c r="F2" s="32" t="s">
        <v>277</v>
      </c>
    </row>
    <row r="3" spans="1:6" s="47" customFormat="1" ht="20.25">
      <c r="A3" s="45"/>
      <c r="B3" s="45"/>
      <c r="C3" s="46"/>
      <c r="D3" s="79"/>
      <c r="E3" s="79"/>
      <c r="F3" s="32" t="s">
        <v>217</v>
      </c>
    </row>
    <row r="4" spans="1:6" s="47" customFormat="1" ht="20.25">
      <c r="A4" s="45"/>
      <c r="B4" s="45"/>
      <c r="C4" s="46"/>
      <c r="D4" s="80"/>
      <c r="E4" s="80"/>
      <c r="F4" s="32" t="s">
        <v>17</v>
      </c>
    </row>
    <row r="5" spans="1:6" s="47" customFormat="1" ht="20.25">
      <c r="A5" s="45"/>
      <c r="B5" s="45"/>
      <c r="C5" s="46"/>
      <c r="D5" s="79"/>
      <c r="E5" s="79"/>
      <c r="F5" s="32" t="s">
        <v>258</v>
      </c>
    </row>
    <row r="6" spans="1:6" s="47" customFormat="1" ht="20.25">
      <c r="A6" s="45"/>
      <c r="B6" s="45"/>
      <c r="C6" s="46"/>
      <c r="D6" s="81"/>
      <c r="E6" s="82"/>
      <c r="F6" s="32" t="s">
        <v>24</v>
      </c>
    </row>
    <row r="7" spans="1:6" s="47" customFormat="1" ht="20.25">
      <c r="A7" s="45"/>
      <c r="B7" s="45"/>
      <c r="C7" s="46"/>
      <c r="D7" s="81"/>
      <c r="E7" s="82"/>
      <c r="F7" s="32" t="s">
        <v>286</v>
      </c>
    </row>
    <row r="8" spans="1:6" s="47" customFormat="1" ht="20.25">
      <c r="A8" s="45"/>
      <c r="B8" s="45"/>
      <c r="C8" s="46"/>
      <c r="D8" s="81"/>
      <c r="E8" s="82"/>
      <c r="F8" s="32" t="s">
        <v>48</v>
      </c>
    </row>
    <row r="9" spans="1:6" s="47" customFormat="1" ht="20.25">
      <c r="A9" s="45"/>
      <c r="B9" s="45"/>
      <c r="C9" s="46"/>
      <c r="D9" s="81"/>
      <c r="E9" s="82"/>
      <c r="F9" s="32" t="s">
        <v>17</v>
      </c>
    </row>
    <row r="10" spans="1:6" s="47" customFormat="1" ht="10.5" customHeight="1">
      <c r="A10" s="45"/>
      <c r="B10" s="45"/>
      <c r="C10" s="46"/>
      <c r="D10" s="46"/>
      <c r="E10" s="46"/>
      <c r="F10" s="48"/>
    </row>
    <row r="11" spans="1:6" s="47" customFormat="1" ht="40.5" customHeight="1">
      <c r="A11" s="109" t="s">
        <v>288</v>
      </c>
      <c r="B11" s="109"/>
      <c r="C11" s="109"/>
      <c r="D11" s="109"/>
      <c r="E11" s="109"/>
      <c r="F11" s="109"/>
    </row>
    <row r="12" spans="1:6" s="47" customFormat="1" ht="20.25">
      <c r="A12" s="45"/>
      <c r="B12" s="45"/>
      <c r="C12" s="46"/>
      <c r="D12" s="46"/>
      <c r="E12" s="46"/>
      <c r="F12" s="40" t="s">
        <v>25</v>
      </c>
    </row>
    <row r="13" spans="1:6" s="47" customFormat="1" ht="30">
      <c r="A13" s="49" t="s">
        <v>15</v>
      </c>
      <c r="B13" s="49" t="s">
        <v>21</v>
      </c>
      <c r="C13" s="50" t="s">
        <v>22</v>
      </c>
      <c r="D13" s="50" t="s">
        <v>23</v>
      </c>
      <c r="E13" s="50" t="s">
        <v>124</v>
      </c>
      <c r="F13" s="51" t="s">
        <v>125</v>
      </c>
    </row>
    <row r="14" spans="1:6" s="47" customFormat="1" ht="20.25">
      <c r="A14" s="52">
        <v>1</v>
      </c>
      <c r="B14" s="52">
        <v>2</v>
      </c>
      <c r="C14" s="53" t="s">
        <v>164</v>
      </c>
      <c r="D14" s="53" t="s">
        <v>165</v>
      </c>
      <c r="E14" s="53" t="s">
        <v>166</v>
      </c>
      <c r="F14" s="54">
        <v>6</v>
      </c>
    </row>
    <row r="15" spans="1:6" s="47" customFormat="1" ht="20.25">
      <c r="A15" s="55" t="s">
        <v>16</v>
      </c>
      <c r="B15" s="55"/>
      <c r="C15" s="56"/>
      <c r="D15" s="56"/>
      <c r="E15" s="56"/>
      <c r="F15" s="57">
        <f>F16</f>
        <v>6620200.370000001</v>
      </c>
    </row>
    <row r="16" spans="1:6" s="47" customFormat="1" ht="73.5" customHeight="1">
      <c r="A16" s="58" t="str">
        <f>UPPER("Администрация сельского поселения Новокаинлыковский сельсовет Муниципального района Краснокамский район Республики Башкортостан")</f>
        <v>АДМИНИСТРАЦИЯ СЕЛЬСКОГО ПОСЕЛЕНИЯ НОВОКАИНЛЫКОВСКИЙ СЕЛЬСОВЕТ МУНИЦИПАЛЬНОГО РАЙОНА КРАСНОКАМСКИЙ РАЙОН РЕСПУБЛИКИ БАШКОРТОСТАН</v>
      </c>
      <c r="B16" s="59" t="s">
        <v>62</v>
      </c>
      <c r="C16" s="56"/>
      <c r="D16" s="56"/>
      <c r="E16" s="56"/>
      <c r="F16" s="57">
        <f>SUM(F17+F41+F48+F62+F76+F107+F114+F121+F126+F132)</f>
        <v>6620200.370000001</v>
      </c>
    </row>
    <row r="17" spans="1:6" s="47" customFormat="1" ht="20.25">
      <c r="A17" s="60" t="s">
        <v>19</v>
      </c>
      <c r="B17" s="61" t="s">
        <v>62</v>
      </c>
      <c r="C17" s="61" t="s">
        <v>20</v>
      </c>
      <c r="D17" s="61"/>
      <c r="E17" s="61"/>
      <c r="F17" s="62">
        <f>SUM(F18+F21+F29+F32)</f>
        <v>2286957.29</v>
      </c>
    </row>
    <row r="18" spans="1:6" s="47" customFormat="1" ht="20.25">
      <c r="A18" s="60" t="s">
        <v>1</v>
      </c>
      <c r="B18" s="61" t="s">
        <v>62</v>
      </c>
      <c r="C18" s="61" t="s">
        <v>0</v>
      </c>
      <c r="D18" s="61" t="s">
        <v>221</v>
      </c>
      <c r="E18" s="61"/>
      <c r="F18" s="62">
        <f>F19+F20</f>
        <v>788485.51</v>
      </c>
    </row>
    <row r="19" spans="1:6" s="47" customFormat="1" ht="30">
      <c r="A19" s="63" t="s">
        <v>136</v>
      </c>
      <c r="B19" s="61" t="s">
        <v>62</v>
      </c>
      <c r="C19" s="61" t="s">
        <v>0</v>
      </c>
      <c r="D19" s="61" t="s">
        <v>221</v>
      </c>
      <c r="E19" s="61" t="s">
        <v>78</v>
      </c>
      <c r="F19" s="62">
        <v>604343.16</v>
      </c>
    </row>
    <row r="20" spans="1:6" s="47" customFormat="1" ht="45">
      <c r="A20" s="63" t="s">
        <v>137</v>
      </c>
      <c r="B20" s="61" t="s">
        <v>62</v>
      </c>
      <c r="C20" s="61" t="s">
        <v>0</v>
      </c>
      <c r="D20" s="61" t="s">
        <v>221</v>
      </c>
      <c r="E20" s="61" t="s">
        <v>135</v>
      </c>
      <c r="F20" s="62">
        <v>184142.35</v>
      </c>
    </row>
    <row r="21" spans="1:6" s="47" customFormat="1" ht="20.25">
      <c r="A21" s="63" t="s">
        <v>178</v>
      </c>
      <c r="B21" s="61" t="s">
        <v>62</v>
      </c>
      <c r="C21" s="61" t="s">
        <v>61</v>
      </c>
      <c r="D21" s="61" t="s">
        <v>222</v>
      </c>
      <c r="E21" s="61"/>
      <c r="F21" s="62">
        <f>SUM(F22+F23+F24+F25+F26+F27+F28)</f>
        <v>1351781.7799999998</v>
      </c>
    </row>
    <row r="22" spans="1:6" s="47" customFormat="1" ht="30">
      <c r="A22" s="63" t="s">
        <v>136</v>
      </c>
      <c r="B22" s="61" t="s">
        <v>62</v>
      </c>
      <c r="C22" s="61" t="s">
        <v>61</v>
      </c>
      <c r="D22" s="61" t="s">
        <v>222</v>
      </c>
      <c r="E22" s="61" t="s">
        <v>78</v>
      </c>
      <c r="F22" s="62">
        <v>841276.71</v>
      </c>
    </row>
    <row r="23" spans="1:6" s="47" customFormat="1" ht="30">
      <c r="A23" s="63" t="s">
        <v>79</v>
      </c>
      <c r="B23" s="61" t="s">
        <v>62</v>
      </c>
      <c r="C23" s="61" t="s">
        <v>61</v>
      </c>
      <c r="D23" s="61" t="s">
        <v>222</v>
      </c>
      <c r="E23" s="61" t="s">
        <v>80</v>
      </c>
      <c r="F23" s="62"/>
    </row>
    <row r="24" spans="1:6" s="47" customFormat="1" ht="45">
      <c r="A24" s="63" t="s">
        <v>137</v>
      </c>
      <c r="B24" s="61" t="s">
        <v>62</v>
      </c>
      <c r="C24" s="61" t="s">
        <v>61</v>
      </c>
      <c r="D24" s="61" t="s">
        <v>222</v>
      </c>
      <c r="E24" s="61" t="s">
        <v>135</v>
      </c>
      <c r="F24" s="62">
        <v>258452.61</v>
      </c>
    </row>
    <row r="25" spans="1:6" s="47" customFormat="1" ht="30">
      <c r="A25" s="63" t="s">
        <v>81</v>
      </c>
      <c r="B25" s="61" t="s">
        <v>62</v>
      </c>
      <c r="C25" s="61" t="s">
        <v>61</v>
      </c>
      <c r="D25" s="61" t="s">
        <v>222</v>
      </c>
      <c r="E25" s="61" t="s">
        <v>82</v>
      </c>
      <c r="F25" s="62">
        <v>76776.17</v>
      </c>
    </row>
    <row r="26" spans="1:6" s="47" customFormat="1" ht="45">
      <c r="A26" s="63" t="s">
        <v>139</v>
      </c>
      <c r="B26" s="61" t="s">
        <v>62</v>
      </c>
      <c r="C26" s="61" t="s">
        <v>61</v>
      </c>
      <c r="D26" s="61" t="s">
        <v>222</v>
      </c>
      <c r="E26" s="61" t="s">
        <v>74</v>
      </c>
      <c r="F26" s="62">
        <f>1351781.78-F22-F24-F25-F27-F28</f>
        <v>166083.2900000001</v>
      </c>
    </row>
    <row r="27" spans="1:6" s="47" customFormat="1" ht="30">
      <c r="A27" s="63" t="s">
        <v>83</v>
      </c>
      <c r="B27" s="61" t="s">
        <v>62</v>
      </c>
      <c r="C27" s="61" t="s">
        <v>61</v>
      </c>
      <c r="D27" s="61" t="s">
        <v>222</v>
      </c>
      <c r="E27" s="61" t="s">
        <v>84</v>
      </c>
      <c r="F27" s="62">
        <v>193</v>
      </c>
    </row>
    <row r="28" spans="1:6" s="47" customFormat="1" ht="20.25">
      <c r="A28" s="63" t="s">
        <v>138</v>
      </c>
      <c r="B28" s="61" t="s">
        <v>62</v>
      </c>
      <c r="C28" s="61" t="s">
        <v>61</v>
      </c>
      <c r="D28" s="61" t="s">
        <v>222</v>
      </c>
      <c r="E28" s="61" t="s">
        <v>91</v>
      </c>
      <c r="F28" s="62">
        <v>9000</v>
      </c>
    </row>
    <row r="29" spans="1:6" s="47" customFormat="1" ht="30">
      <c r="A29" s="63" t="s">
        <v>246</v>
      </c>
      <c r="B29" s="61" t="s">
        <v>62</v>
      </c>
      <c r="C29" s="61" t="s">
        <v>247</v>
      </c>
      <c r="D29" s="61"/>
      <c r="E29" s="61"/>
      <c r="F29" s="62">
        <f>F30</f>
        <v>0</v>
      </c>
    </row>
    <row r="30" spans="1:6" s="47" customFormat="1" ht="30">
      <c r="A30" s="63" t="s">
        <v>248</v>
      </c>
      <c r="B30" s="61" t="s">
        <v>62</v>
      </c>
      <c r="C30" s="61" t="s">
        <v>247</v>
      </c>
      <c r="D30" s="61" t="s">
        <v>249</v>
      </c>
      <c r="E30" s="61"/>
      <c r="F30" s="62">
        <f>F31</f>
        <v>0</v>
      </c>
    </row>
    <row r="31" spans="1:6" s="47" customFormat="1" ht="20.25">
      <c r="A31" s="63" t="s">
        <v>250</v>
      </c>
      <c r="B31" s="61" t="s">
        <v>62</v>
      </c>
      <c r="C31" s="61" t="s">
        <v>247</v>
      </c>
      <c r="D31" s="61" t="s">
        <v>249</v>
      </c>
      <c r="E31" s="61" t="s">
        <v>251</v>
      </c>
      <c r="F31" s="62">
        <v>0</v>
      </c>
    </row>
    <row r="32" spans="1:6" s="47" customFormat="1" ht="31.5">
      <c r="A32" s="30" t="s">
        <v>128</v>
      </c>
      <c r="B32" s="61" t="s">
        <v>62</v>
      </c>
      <c r="C32" s="61" t="s">
        <v>129</v>
      </c>
      <c r="D32" s="61"/>
      <c r="E32" s="61"/>
      <c r="F32" s="62">
        <f>F33</f>
        <v>146690</v>
      </c>
    </row>
    <row r="33" spans="1:6" s="47" customFormat="1" ht="75">
      <c r="A33" s="63" t="s">
        <v>191</v>
      </c>
      <c r="B33" s="61" t="s">
        <v>62</v>
      </c>
      <c r="C33" s="61" t="s">
        <v>129</v>
      </c>
      <c r="D33" s="61" t="s">
        <v>190</v>
      </c>
      <c r="E33" s="61"/>
      <c r="F33" s="62">
        <f>F34</f>
        <v>146690</v>
      </c>
    </row>
    <row r="34" spans="1:6" s="47" customFormat="1" ht="60">
      <c r="A34" s="63" t="s">
        <v>189</v>
      </c>
      <c r="B34" s="61" t="s">
        <v>62</v>
      </c>
      <c r="C34" s="61" t="s">
        <v>129</v>
      </c>
      <c r="D34" s="61" t="s">
        <v>188</v>
      </c>
      <c r="E34" s="61"/>
      <c r="F34" s="62">
        <f>F35+F37</f>
        <v>146690</v>
      </c>
    </row>
    <row r="35" spans="1:6" s="47" customFormat="1" ht="45">
      <c r="A35" s="63" t="s">
        <v>140</v>
      </c>
      <c r="B35" s="61" t="s">
        <v>62</v>
      </c>
      <c r="C35" s="61" t="s">
        <v>129</v>
      </c>
      <c r="D35" s="61" t="s">
        <v>173</v>
      </c>
      <c r="E35" s="61"/>
      <c r="F35" s="62">
        <f>F36</f>
        <v>0</v>
      </c>
    </row>
    <row r="36" spans="1:6" s="47" customFormat="1" ht="45">
      <c r="A36" s="63" t="s">
        <v>139</v>
      </c>
      <c r="B36" s="61" t="s">
        <v>62</v>
      </c>
      <c r="C36" s="61" t="s">
        <v>129</v>
      </c>
      <c r="D36" s="61" t="s">
        <v>173</v>
      </c>
      <c r="E36" s="61" t="s">
        <v>74</v>
      </c>
      <c r="F36" s="62"/>
    </row>
    <row r="37" spans="1:6" s="47" customFormat="1" ht="30">
      <c r="A37" s="63" t="s">
        <v>219</v>
      </c>
      <c r="B37" s="61" t="s">
        <v>62</v>
      </c>
      <c r="C37" s="61" t="s">
        <v>129</v>
      </c>
      <c r="D37" s="61" t="s">
        <v>218</v>
      </c>
      <c r="E37" s="61"/>
      <c r="F37" s="62">
        <f>F38+F39+F40</f>
        <v>146690</v>
      </c>
    </row>
    <row r="38" spans="1:6" s="47" customFormat="1" ht="45">
      <c r="A38" s="63" t="s">
        <v>299</v>
      </c>
      <c r="B38" s="61" t="s">
        <v>62</v>
      </c>
      <c r="C38" s="61" t="s">
        <v>129</v>
      </c>
      <c r="D38" s="61" t="s">
        <v>218</v>
      </c>
      <c r="E38" s="61" t="s">
        <v>297</v>
      </c>
      <c r="F38" s="62">
        <v>146690</v>
      </c>
    </row>
    <row r="39" spans="1:6" s="47" customFormat="1" ht="45">
      <c r="A39" s="63" t="s">
        <v>139</v>
      </c>
      <c r="B39" s="61" t="s">
        <v>62</v>
      </c>
      <c r="C39" s="61" t="s">
        <v>129</v>
      </c>
      <c r="D39" s="61" t="s">
        <v>218</v>
      </c>
      <c r="E39" s="61" t="s">
        <v>74</v>
      </c>
      <c r="F39" s="62"/>
    </row>
    <row r="40" spans="1:6" s="47" customFormat="1" ht="20.25" customHeight="1">
      <c r="A40" s="63" t="s">
        <v>138</v>
      </c>
      <c r="B40" s="61" t="s">
        <v>62</v>
      </c>
      <c r="C40" s="61" t="s">
        <v>129</v>
      </c>
      <c r="D40" s="61" t="s">
        <v>218</v>
      </c>
      <c r="E40" s="61" t="s">
        <v>91</v>
      </c>
      <c r="F40" s="62"/>
    </row>
    <row r="41" spans="1:6" s="47" customFormat="1" ht="20.25">
      <c r="A41" s="60" t="s">
        <v>50</v>
      </c>
      <c r="B41" s="61" t="s">
        <v>62</v>
      </c>
      <c r="C41" s="61" t="s">
        <v>51</v>
      </c>
      <c r="D41" s="61"/>
      <c r="E41" s="61"/>
      <c r="F41" s="62">
        <f>F42</f>
        <v>38356.5</v>
      </c>
    </row>
    <row r="42" spans="1:6" s="47" customFormat="1" ht="20.25">
      <c r="A42" s="60" t="s">
        <v>53</v>
      </c>
      <c r="B42" s="61" t="s">
        <v>62</v>
      </c>
      <c r="C42" s="61" t="s">
        <v>52</v>
      </c>
      <c r="D42" s="61"/>
      <c r="E42" s="61"/>
      <c r="F42" s="62">
        <f>F43</f>
        <v>38356.5</v>
      </c>
    </row>
    <row r="43" spans="1:6" s="47" customFormat="1" ht="45">
      <c r="A43" s="60" t="s">
        <v>54</v>
      </c>
      <c r="B43" s="61" t="s">
        <v>62</v>
      </c>
      <c r="C43" s="61" t="s">
        <v>52</v>
      </c>
      <c r="D43" s="61" t="s">
        <v>141</v>
      </c>
      <c r="E43" s="61"/>
      <c r="F43" s="62">
        <f>F44+F45+F46</f>
        <v>38356.5</v>
      </c>
    </row>
    <row r="44" spans="1:6" s="47" customFormat="1" ht="30">
      <c r="A44" s="63" t="s">
        <v>136</v>
      </c>
      <c r="B44" s="61" t="s">
        <v>62</v>
      </c>
      <c r="C44" s="61" t="s">
        <v>52</v>
      </c>
      <c r="D44" s="61" t="s">
        <v>141</v>
      </c>
      <c r="E44" s="61" t="s">
        <v>78</v>
      </c>
      <c r="F44" s="62">
        <v>29624.64</v>
      </c>
    </row>
    <row r="45" spans="1:6" s="47" customFormat="1" ht="45">
      <c r="A45" s="63" t="s">
        <v>137</v>
      </c>
      <c r="B45" s="61" t="s">
        <v>62</v>
      </c>
      <c r="C45" s="61" t="s">
        <v>52</v>
      </c>
      <c r="D45" s="61" t="s">
        <v>141</v>
      </c>
      <c r="E45" s="61" t="s">
        <v>135</v>
      </c>
      <c r="F45" s="62">
        <v>8731.86</v>
      </c>
    </row>
    <row r="46" spans="1:6" s="47" customFormat="1" ht="30">
      <c r="A46" s="60" t="s">
        <v>81</v>
      </c>
      <c r="B46" s="61" t="s">
        <v>62</v>
      </c>
      <c r="C46" s="61" t="s">
        <v>52</v>
      </c>
      <c r="D46" s="61" t="s">
        <v>141</v>
      </c>
      <c r="E46" s="61" t="s">
        <v>82</v>
      </c>
      <c r="F46" s="62">
        <v>0</v>
      </c>
    </row>
    <row r="47" spans="1:6" s="47" customFormat="1" ht="45">
      <c r="A47" s="63" t="s">
        <v>139</v>
      </c>
      <c r="B47" s="61" t="s">
        <v>62</v>
      </c>
      <c r="C47" s="61" t="s">
        <v>52</v>
      </c>
      <c r="D47" s="61" t="s">
        <v>141</v>
      </c>
      <c r="E47" s="61" t="s">
        <v>74</v>
      </c>
      <c r="F47" s="62">
        <v>0</v>
      </c>
    </row>
    <row r="48" spans="1:6" s="64" customFormat="1" ht="27.75" customHeight="1">
      <c r="A48" s="60" t="s">
        <v>154</v>
      </c>
      <c r="B48" s="61" t="s">
        <v>62</v>
      </c>
      <c r="C48" s="61" t="s">
        <v>155</v>
      </c>
      <c r="D48" s="61"/>
      <c r="E48" s="61"/>
      <c r="F48" s="62">
        <f>F49+F52</f>
        <v>146619.81</v>
      </c>
    </row>
    <row r="49" spans="1:6" s="64" customFormat="1" ht="27.75" customHeight="1">
      <c r="A49" s="60" t="s">
        <v>268</v>
      </c>
      <c r="B49" s="61" t="s">
        <v>62</v>
      </c>
      <c r="C49" s="61" t="s">
        <v>269</v>
      </c>
      <c r="D49" s="61"/>
      <c r="E49" s="61"/>
      <c r="F49" s="62">
        <f>F50</f>
        <v>0</v>
      </c>
    </row>
    <row r="50" spans="1:6" s="64" customFormat="1" ht="27.75" customHeight="1">
      <c r="A50" s="60" t="s">
        <v>270</v>
      </c>
      <c r="B50" s="61" t="s">
        <v>62</v>
      </c>
      <c r="C50" s="61" t="s">
        <v>269</v>
      </c>
      <c r="D50" s="61" t="s">
        <v>271</v>
      </c>
      <c r="E50" s="61"/>
      <c r="F50" s="62">
        <f>F51</f>
        <v>0</v>
      </c>
    </row>
    <row r="51" spans="1:6" s="64" customFormat="1" ht="27.75" customHeight="1">
      <c r="A51" s="60" t="s">
        <v>272</v>
      </c>
      <c r="B51" s="61" t="s">
        <v>62</v>
      </c>
      <c r="C51" s="61" t="s">
        <v>269</v>
      </c>
      <c r="D51" s="61" t="s">
        <v>271</v>
      </c>
      <c r="E51" s="61" t="s">
        <v>273</v>
      </c>
      <c r="F51" s="62">
        <v>0</v>
      </c>
    </row>
    <row r="52" spans="1:6" s="64" customFormat="1" ht="20.25">
      <c r="A52" s="60" t="s">
        <v>156</v>
      </c>
      <c r="B52" s="61" t="s">
        <v>62</v>
      </c>
      <c r="C52" s="61" t="s">
        <v>133</v>
      </c>
      <c r="D52" s="61"/>
      <c r="E52" s="61"/>
      <c r="F52" s="62">
        <f>SUM(F53)</f>
        <v>146619.81</v>
      </c>
    </row>
    <row r="53" spans="1:6" s="47" customFormat="1" ht="60">
      <c r="A53" s="60" t="s">
        <v>180</v>
      </c>
      <c r="B53" s="61" t="s">
        <v>62</v>
      </c>
      <c r="C53" s="61" t="s">
        <v>133</v>
      </c>
      <c r="D53" s="61" t="s">
        <v>142</v>
      </c>
      <c r="E53" s="61"/>
      <c r="F53" s="62">
        <f>F54+F57</f>
        <v>146619.81</v>
      </c>
    </row>
    <row r="54" spans="1:6" s="47" customFormat="1" ht="30">
      <c r="A54" s="60" t="s">
        <v>181</v>
      </c>
      <c r="B54" s="61" t="s">
        <v>62</v>
      </c>
      <c r="C54" s="61" t="s">
        <v>133</v>
      </c>
      <c r="D54" s="61" t="s">
        <v>179</v>
      </c>
      <c r="E54" s="61"/>
      <c r="F54" s="62">
        <f>F55</f>
        <v>93400.27</v>
      </c>
    </row>
    <row r="55" spans="1:6" s="47" customFormat="1" ht="30">
      <c r="A55" s="60" t="s">
        <v>144</v>
      </c>
      <c r="B55" s="61" t="s">
        <v>62</v>
      </c>
      <c r="C55" s="61" t="s">
        <v>133</v>
      </c>
      <c r="D55" s="61" t="s">
        <v>153</v>
      </c>
      <c r="E55" s="61"/>
      <c r="F55" s="62">
        <f>F56</f>
        <v>93400.27</v>
      </c>
    </row>
    <row r="56" spans="1:6" s="47" customFormat="1" ht="45">
      <c r="A56" s="63" t="s">
        <v>139</v>
      </c>
      <c r="B56" s="61" t="s">
        <v>62</v>
      </c>
      <c r="C56" s="61" t="s">
        <v>133</v>
      </c>
      <c r="D56" s="61" t="s">
        <v>153</v>
      </c>
      <c r="E56" s="61" t="s">
        <v>74</v>
      </c>
      <c r="F56" s="62">
        <v>93400.27</v>
      </c>
    </row>
    <row r="57" spans="1:6" s="47" customFormat="1" ht="30">
      <c r="A57" s="63" t="s">
        <v>182</v>
      </c>
      <c r="B57" s="61" t="s">
        <v>62</v>
      </c>
      <c r="C57" s="61" t="s">
        <v>133</v>
      </c>
      <c r="D57" s="61" t="s">
        <v>183</v>
      </c>
      <c r="E57" s="61"/>
      <c r="F57" s="62">
        <f>F58+F60</f>
        <v>53219.54</v>
      </c>
    </row>
    <row r="58" spans="1:6" s="47" customFormat="1" ht="30">
      <c r="A58" s="60" t="s">
        <v>144</v>
      </c>
      <c r="B58" s="61" t="s">
        <v>62</v>
      </c>
      <c r="C58" s="61" t="s">
        <v>133</v>
      </c>
      <c r="D58" s="61" t="s">
        <v>143</v>
      </c>
      <c r="E58" s="61"/>
      <c r="F58" s="62">
        <f>F59</f>
        <v>53219.54</v>
      </c>
    </row>
    <row r="59" spans="1:6" s="47" customFormat="1" ht="45">
      <c r="A59" s="63" t="s">
        <v>139</v>
      </c>
      <c r="B59" s="61" t="s">
        <v>62</v>
      </c>
      <c r="C59" s="61" t="s">
        <v>133</v>
      </c>
      <c r="D59" s="61" t="s">
        <v>143</v>
      </c>
      <c r="E59" s="61" t="s">
        <v>74</v>
      </c>
      <c r="F59" s="62">
        <v>53219.54</v>
      </c>
    </row>
    <row r="60" spans="1:6" s="47" customFormat="1" ht="105">
      <c r="A60" s="63" t="s">
        <v>187</v>
      </c>
      <c r="B60" s="61" t="s">
        <v>62</v>
      </c>
      <c r="C60" s="61" t="s">
        <v>133</v>
      </c>
      <c r="D60" s="61" t="s">
        <v>238</v>
      </c>
      <c r="E60" s="61"/>
      <c r="F60" s="62">
        <f>F61</f>
        <v>0</v>
      </c>
    </row>
    <row r="61" spans="1:6" s="47" customFormat="1" ht="45">
      <c r="A61" s="63" t="s">
        <v>139</v>
      </c>
      <c r="B61" s="61" t="s">
        <v>62</v>
      </c>
      <c r="C61" s="61" t="s">
        <v>133</v>
      </c>
      <c r="D61" s="61" t="s">
        <v>238</v>
      </c>
      <c r="E61" s="61" t="s">
        <v>74</v>
      </c>
      <c r="F61" s="62">
        <v>0</v>
      </c>
    </row>
    <row r="62" spans="1:6" s="47" customFormat="1" ht="20.25">
      <c r="A62" s="63" t="s">
        <v>157</v>
      </c>
      <c r="B62" s="61" t="s">
        <v>62</v>
      </c>
      <c r="C62" s="61" t="s">
        <v>158</v>
      </c>
      <c r="D62" s="61"/>
      <c r="E62" s="61"/>
      <c r="F62" s="62">
        <f>F63+F72</f>
        <v>2144757.37</v>
      </c>
    </row>
    <row r="63" spans="1:6" s="64" customFormat="1" ht="20.25">
      <c r="A63" s="60" t="s">
        <v>76</v>
      </c>
      <c r="B63" s="61" t="s">
        <v>62</v>
      </c>
      <c r="C63" s="61" t="s">
        <v>75</v>
      </c>
      <c r="D63" s="61"/>
      <c r="E63" s="61"/>
      <c r="F63" s="62">
        <f>F64</f>
        <v>2102132.37</v>
      </c>
    </row>
    <row r="64" spans="1:6" s="64" customFormat="1" ht="60">
      <c r="A64" s="63" t="s">
        <v>193</v>
      </c>
      <c r="B64" s="61" t="s">
        <v>62</v>
      </c>
      <c r="C64" s="61" t="s">
        <v>75</v>
      </c>
      <c r="D64" s="61" t="s">
        <v>192</v>
      </c>
      <c r="E64" s="61"/>
      <c r="F64" s="62">
        <f>F65</f>
        <v>2102132.37</v>
      </c>
    </row>
    <row r="65" spans="1:6" s="47" customFormat="1" ht="75">
      <c r="A65" s="63" t="s">
        <v>185</v>
      </c>
      <c r="B65" s="61" t="s">
        <v>62</v>
      </c>
      <c r="C65" s="61" t="s">
        <v>75</v>
      </c>
      <c r="D65" s="61" t="s">
        <v>184</v>
      </c>
      <c r="E65" s="61"/>
      <c r="F65" s="62">
        <f>F66+F68+F70</f>
        <v>2102132.37</v>
      </c>
    </row>
    <row r="66" spans="1:6" s="47" customFormat="1" ht="20.25">
      <c r="A66" s="63" t="s">
        <v>186</v>
      </c>
      <c r="B66" s="61" t="s">
        <v>62</v>
      </c>
      <c r="C66" s="61" t="s">
        <v>75</v>
      </c>
      <c r="D66" s="61" t="s">
        <v>145</v>
      </c>
      <c r="E66" s="61"/>
      <c r="F66" s="62">
        <f>F67</f>
        <v>697132.37</v>
      </c>
    </row>
    <row r="67" spans="1:6" s="47" customFormat="1" ht="45">
      <c r="A67" s="63" t="s">
        <v>139</v>
      </c>
      <c r="B67" s="61" t="s">
        <v>62</v>
      </c>
      <c r="C67" s="61" t="s">
        <v>75</v>
      </c>
      <c r="D67" s="61" t="s">
        <v>145</v>
      </c>
      <c r="E67" s="61" t="s">
        <v>74</v>
      </c>
      <c r="F67" s="62">
        <v>697132.37</v>
      </c>
    </row>
    <row r="68" spans="1:6" s="47" customFormat="1" ht="105">
      <c r="A68" s="63" t="s">
        <v>187</v>
      </c>
      <c r="B68" s="61" t="s">
        <v>62</v>
      </c>
      <c r="C68" s="61" t="s">
        <v>75</v>
      </c>
      <c r="D68" s="61" t="s">
        <v>146</v>
      </c>
      <c r="E68" s="61"/>
      <c r="F68" s="62">
        <f>F69</f>
        <v>0</v>
      </c>
    </row>
    <row r="69" spans="1:6" s="47" customFormat="1" ht="45">
      <c r="A69" s="63" t="s">
        <v>139</v>
      </c>
      <c r="B69" s="61" t="s">
        <v>62</v>
      </c>
      <c r="C69" s="61" t="s">
        <v>75</v>
      </c>
      <c r="D69" s="61" t="s">
        <v>146</v>
      </c>
      <c r="E69" s="61" t="s">
        <v>74</v>
      </c>
      <c r="F69" s="62">
        <v>0</v>
      </c>
    </row>
    <row r="70" spans="1:6" s="47" customFormat="1" ht="45.75">
      <c r="A70" s="42" t="s">
        <v>308</v>
      </c>
      <c r="B70" s="61" t="s">
        <v>62</v>
      </c>
      <c r="C70" s="61" t="s">
        <v>75</v>
      </c>
      <c r="D70" s="61" t="s">
        <v>309</v>
      </c>
      <c r="E70" s="61"/>
      <c r="F70" s="62">
        <f>F71</f>
        <v>1405000</v>
      </c>
    </row>
    <row r="71" spans="1:6" s="47" customFormat="1" ht="45">
      <c r="A71" s="63" t="s">
        <v>139</v>
      </c>
      <c r="B71" s="61" t="s">
        <v>62</v>
      </c>
      <c r="C71" s="61" t="s">
        <v>75</v>
      </c>
      <c r="D71" s="61" t="s">
        <v>309</v>
      </c>
      <c r="E71" s="61" t="s">
        <v>74</v>
      </c>
      <c r="F71" s="62">
        <v>1405000</v>
      </c>
    </row>
    <row r="72" spans="1:6" s="64" customFormat="1" ht="30">
      <c r="A72" s="63" t="s">
        <v>70</v>
      </c>
      <c r="B72" s="61" t="s">
        <v>62</v>
      </c>
      <c r="C72" s="61" t="s">
        <v>71</v>
      </c>
      <c r="D72" s="61"/>
      <c r="E72" s="61"/>
      <c r="F72" s="62">
        <f>F73</f>
        <v>42625</v>
      </c>
    </row>
    <row r="73" spans="1:6" s="64" customFormat="1" ht="75">
      <c r="A73" s="63" t="s">
        <v>191</v>
      </c>
      <c r="B73" s="61" t="s">
        <v>62</v>
      </c>
      <c r="C73" s="61" t="s">
        <v>71</v>
      </c>
      <c r="D73" s="61" t="s">
        <v>190</v>
      </c>
      <c r="E73" s="61"/>
      <c r="F73" s="62">
        <f>F74</f>
        <v>42625</v>
      </c>
    </row>
    <row r="74" spans="1:6" s="64" customFormat="1" ht="20.25">
      <c r="A74" s="63" t="s">
        <v>195</v>
      </c>
      <c r="B74" s="61" t="s">
        <v>62</v>
      </c>
      <c r="C74" s="61" t="s">
        <v>71</v>
      </c>
      <c r="D74" s="61" t="s">
        <v>174</v>
      </c>
      <c r="E74" s="61"/>
      <c r="F74" s="62">
        <f>SUM(F75)</f>
        <v>42625</v>
      </c>
    </row>
    <row r="75" spans="1:6" s="64" customFormat="1" ht="45">
      <c r="A75" s="63" t="s">
        <v>139</v>
      </c>
      <c r="B75" s="61" t="s">
        <v>62</v>
      </c>
      <c r="C75" s="61" t="s">
        <v>71</v>
      </c>
      <c r="D75" s="61" t="s">
        <v>174</v>
      </c>
      <c r="E75" s="61" t="s">
        <v>74</v>
      </c>
      <c r="F75" s="62">
        <v>42625</v>
      </c>
    </row>
    <row r="76" spans="1:6" s="47" customFormat="1" ht="30">
      <c r="A76" s="60" t="s">
        <v>27</v>
      </c>
      <c r="B76" s="61" t="s">
        <v>62</v>
      </c>
      <c r="C76" s="61" t="s">
        <v>28</v>
      </c>
      <c r="D76" s="61"/>
      <c r="E76" s="61"/>
      <c r="F76" s="65">
        <f>F77+F84</f>
        <v>1479742.4</v>
      </c>
    </row>
    <row r="77" spans="1:6" s="47" customFormat="1" ht="20.25">
      <c r="A77" s="60" t="s">
        <v>132</v>
      </c>
      <c r="B77" s="61" t="s">
        <v>62</v>
      </c>
      <c r="C77" s="61" t="s">
        <v>29</v>
      </c>
      <c r="D77" s="61"/>
      <c r="E77" s="61"/>
      <c r="F77" s="65">
        <f>F78</f>
        <v>659436.65</v>
      </c>
    </row>
    <row r="78" spans="1:6" s="47" customFormat="1" ht="75">
      <c r="A78" s="63" t="s">
        <v>95</v>
      </c>
      <c r="B78" s="61" t="s">
        <v>62</v>
      </c>
      <c r="C78" s="61" t="s">
        <v>29</v>
      </c>
      <c r="D78" s="61" t="s">
        <v>197</v>
      </c>
      <c r="E78" s="61"/>
      <c r="F78" s="65">
        <f>F79</f>
        <v>659436.65</v>
      </c>
    </row>
    <row r="79" spans="1:6" s="47" customFormat="1" ht="30">
      <c r="A79" s="63" t="s">
        <v>194</v>
      </c>
      <c r="B79" s="61" t="s">
        <v>62</v>
      </c>
      <c r="C79" s="61" t="s">
        <v>29</v>
      </c>
      <c r="D79" s="61" t="s">
        <v>196</v>
      </c>
      <c r="E79" s="61"/>
      <c r="F79" s="65">
        <f>F80+F82</f>
        <v>659436.65</v>
      </c>
    </row>
    <row r="80" spans="1:6" s="47" customFormat="1" ht="30">
      <c r="A80" s="63" t="s">
        <v>198</v>
      </c>
      <c r="B80" s="61" t="s">
        <v>62</v>
      </c>
      <c r="C80" s="61" t="s">
        <v>29</v>
      </c>
      <c r="D80" s="61" t="s">
        <v>147</v>
      </c>
      <c r="E80" s="61"/>
      <c r="F80" s="65">
        <f>F81</f>
        <v>627393.65</v>
      </c>
    </row>
    <row r="81" spans="1:6" s="47" customFormat="1" ht="45">
      <c r="A81" s="63" t="s">
        <v>139</v>
      </c>
      <c r="B81" s="61" t="s">
        <v>62</v>
      </c>
      <c r="C81" s="61" t="s">
        <v>29</v>
      </c>
      <c r="D81" s="61" t="s">
        <v>147</v>
      </c>
      <c r="E81" s="61" t="s">
        <v>74</v>
      </c>
      <c r="F81" s="65">
        <v>627393.65</v>
      </c>
    </row>
    <row r="82" spans="1:6" s="47" customFormat="1" ht="45">
      <c r="A82" s="63" t="s">
        <v>239</v>
      </c>
      <c r="B82" s="61" t="s">
        <v>62</v>
      </c>
      <c r="C82" s="61" t="s">
        <v>29</v>
      </c>
      <c r="D82" s="61" t="s">
        <v>240</v>
      </c>
      <c r="E82" s="61"/>
      <c r="F82" s="65">
        <f>F83</f>
        <v>32043</v>
      </c>
    </row>
    <row r="83" spans="1:6" s="47" customFormat="1" ht="45">
      <c r="A83" s="63" t="s">
        <v>241</v>
      </c>
      <c r="B83" s="61" t="s">
        <v>62</v>
      </c>
      <c r="C83" s="61" t="s">
        <v>29</v>
      </c>
      <c r="D83" s="61" t="s">
        <v>240</v>
      </c>
      <c r="E83" s="61" t="s">
        <v>242</v>
      </c>
      <c r="F83" s="65">
        <v>32043</v>
      </c>
    </row>
    <row r="84" spans="1:6" s="47" customFormat="1" ht="20.25">
      <c r="A84" s="63" t="s">
        <v>3</v>
      </c>
      <c r="B84" s="61" t="s">
        <v>62</v>
      </c>
      <c r="C84" s="61" t="s">
        <v>2</v>
      </c>
      <c r="D84" s="61"/>
      <c r="E84" s="59"/>
      <c r="F84" s="65">
        <f>F85</f>
        <v>820305.75</v>
      </c>
    </row>
    <row r="85" spans="1:6" s="47" customFormat="1" ht="60">
      <c r="A85" s="63" t="s">
        <v>177</v>
      </c>
      <c r="B85" s="61" t="s">
        <v>62</v>
      </c>
      <c r="C85" s="61" t="s">
        <v>2</v>
      </c>
      <c r="D85" s="61" t="s">
        <v>202</v>
      </c>
      <c r="E85" s="59"/>
      <c r="F85" s="65">
        <f>F86+F93+F99</f>
        <v>820305.75</v>
      </c>
    </row>
    <row r="86" spans="1:6" s="47" customFormat="1" ht="34.5" customHeight="1">
      <c r="A86" s="63" t="s">
        <v>203</v>
      </c>
      <c r="B86" s="61" t="s">
        <v>62</v>
      </c>
      <c r="C86" s="61" t="s">
        <v>2</v>
      </c>
      <c r="D86" s="61" t="s">
        <v>201</v>
      </c>
      <c r="E86" s="59"/>
      <c r="F86" s="65">
        <f>F87+F89+F91</f>
        <v>453007.75</v>
      </c>
    </row>
    <row r="87" spans="1:6" s="47" customFormat="1" ht="30">
      <c r="A87" s="63" t="s">
        <v>176</v>
      </c>
      <c r="B87" s="61" t="s">
        <v>62</v>
      </c>
      <c r="C87" s="61" t="s">
        <v>2</v>
      </c>
      <c r="D87" s="61" t="s">
        <v>148</v>
      </c>
      <c r="E87" s="59"/>
      <c r="F87" s="65">
        <f>SUM(F88)</f>
        <v>254007.75</v>
      </c>
    </row>
    <row r="88" spans="1:6" s="47" customFormat="1" ht="45">
      <c r="A88" s="63" t="s">
        <v>139</v>
      </c>
      <c r="B88" s="61" t="s">
        <v>62</v>
      </c>
      <c r="C88" s="61" t="s">
        <v>2</v>
      </c>
      <c r="D88" s="61" t="s">
        <v>148</v>
      </c>
      <c r="E88" s="61" t="s">
        <v>74</v>
      </c>
      <c r="F88" s="65">
        <v>254007.75</v>
      </c>
    </row>
    <row r="89" spans="1:6" s="47" customFormat="1" ht="63" customHeight="1">
      <c r="A89" s="34" t="s">
        <v>301</v>
      </c>
      <c r="B89" s="61" t="s">
        <v>62</v>
      </c>
      <c r="C89" s="61" t="s">
        <v>2</v>
      </c>
      <c r="D89" s="61" t="s">
        <v>300</v>
      </c>
      <c r="E89" s="61"/>
      <c r="F89" s="65">
        <f>F90</f>
        <v>199000</v>
      </c>
    </row>
    <row r="90" spans="1:6" s="47" customFormat="1" ht="45">
      <c r="A90" s="63" t="s">
        <v>139</v>
      </c>
      <c r="B90" s="61" t="s">
        <v>62</v>
      </c>
      <c r="C90" s="61" t="s">
        <v>2</v>
      </c>
      <c r="D90" s="61" t="s">
        <v>300</v>
      </c>
      <c r="E90" s="61" t="s">
        <v>74</v>
      </c>
      <c r="F90" s="65">
        <v>199000</v>
      </c>
    </row>
    <row r="91" spans="1:6" s="47" customFormat="1" ht="105">
      <c r="A91" s="63" t="s">
        <v>187</v>
      </c>
      <c r="B91" s="61" t="s">
        <v>62</v>
      </c>
      <c r="C91" s="61" t="s">
        <v>2</v>
      </c>
      <c r="D91" s="61" t="s">
        <v>149</v>
      </c>
      <c r="E91" s="61"/>
      <c r="F91" s="65">
        <f>F92</f>
        <v>0</v>
      </c>
    </row>
    <row r="92" spans="1:6" s="47" customFormat="1" ht="45">
      <c r="A92" s="63" t="s">
        <v>139</v>
      </c>
      <c r="B92" s="61" t="s">
        <v>62</v>
      </c>
      <c r="C92" s="61" t="s">
        <v>2</v>
      </c>
      <c r="D92" s="61" t="s">
        <v>149</v>
      </c>
      <c r="E92" s="61" t="s">
        <v>74</v>
      </c>
      <c r="F92" s="65">
        <v>0</v>
      </c>
    </row>
    <row r="93" spans="1:6" s="47" customFormat="1" ht="30">
      <c r="A93" s="63" t="s">
        <v>205</v>
      </c>
      <c r="B93" s="61" t="s">
        <v>62</v>
      </c>
      <c r="C93" s="61" t="s">
        <v>2</v>
      </c>
      <c r="D93" s="61" t="s">
        <v>204</v>
      </c>
      <c r="E93" s="61"/>
      <c r="F93" s="65">
        <f>F94+F95+F97</f>
        <v>367298</v>
      </c>
    </row>
    <row r="94" spans="1:6" s="47" customFormat="1" ht="30">
      <c r="A94" s="63" t="s">
        <v>176</v>
      </c>
      <c r="B94" s="61" t="s">
        <v>62</v>
      </c>
      <c r="C94" s="61" t="s">
        <v>2</v>
      </c>
      <c r="D94" s="61" t="s">
        <v>175</v>
      </c>
      <c r="E94" s="61"/>
      <c r="F94" s="65">
        <f>F96</f>
        <v>341138</v>
      </c>
    </row>
    <row r="95" spans="1:6" s="47" customFormat="1" ht="45">
      <c r="A95" s="63" t="s">
        <v>299</v>
      </c>
      <c r="B95" s="61" t="s">
        <v>62</v>
      </c>
      <c r="C95" s="61" t="s">
        <v>2</v>
      </c>
      <c r="D95" s="61" t="s">
        <v>175</v>
      </c>
      <c r="E95" s="61" t="s">
        <v>297</v>
      </c>
      <c r="F95" s="65">
        <v>26160</v>
      </c>
    </row>
    <row r="96" spans="1:6" s="47" customFormat="1" ht="45">
      <c r="A96" s="63" t="s">
        <v>139</v>
      </c>
      <c r="B96" s="61" t="s">
        <v>62</v>
      </c>
      <c r="C96" s="61" t="s">
        <v>2</v>
      </c>
      <c r="D96" s="61" t="s">
        <v>175</v>
      </c>
      <c r="E96" s="61" t="s">
        <v>74</v>
      </c>
      <c r="F96" s="65">
        <v>341138</v>
      </c>
    </row>
    <row r="97" spans="1:6" s="47" customFormat="1" ht="105">
      <c r="A97" s="63" t="s">
        <v>187</v>
      </c>
      <c r="B97" s="61" t="s">
        <v>62</v>
      </c>
      <c r="C97" s="61" t="s">
        <v>2</v>
      </c>
      <c r="D97" s="61" t="s">
        <v>243</v>
      </c>
      <c r="E97" s="61"/>
      <c r="F97" s="65">
        <f>F98</f>
        <v>0</v>
      </c>
    </row>
    <row r="98" spans="1:6" s="47" customFormat="1" ht="45">
      <c r="A98" s="63" t="s">
        <v>139</v>
      </c>
      <c r="B98" s="61" t="s">
        <v>62</v>
      </c>
      <c r="C98" s="61" t="s">
        <v>2</v>
      </c>
      <c r="D98" s="61" t="s">
        <v>243</v>
      </c>
      <c r="E98" s="61" t="s">
        <v>74</v>
      </c>
      <c r="F98" s="65">
        <v>0</v>
      </c>
    </row>
    <row r="99" spans="1:6" s="47" customFormat="1" ht="30">
      <c r="A99" s="60" t="s">
        <v>208</v>
      </c>
      <c r="B99" s="61" t="s">
        <v>62</v>
      </c>
      <c r="C99" s="61" t="s">
        <v>2</v>
      </c>
      <c r="D99" s="61" t="s">
        <v>207</v>
      </c>
      <c r="E99" s="61"/>
      <c r="F99" s="65">
        <f>F100</f>
        <v>0</v>
      </c>
    </row>
    <row r="100" spans="1:6" s="47" customFormat="1" ht="20.25">
      <c r="A100" s="60" t="s">
        <v>150</v>
      </c>
      <c r="B100" s="61" t="s">
        <v>62</v>
      </c>
      <c r="C100" s="61" t="s">
        <v>2</v>
      </c>
      <c r="D100" s="61" t="s">
        <v>206</v>
      </c>
      <c r="E100" s="61"/>
      <c r="F100" s="65">
        <f>F101</f>
        <v>0</v>
      </c>
    </row>
    <row r="101" spans="1:6" s="47" customFormat="1" ht="45">
      <c r="A101" s="63" t="s">
        <v>139</v>
      </c>
      <c r="B101" s="61" t="s">
        <v>62</v>
      </c>
      <c r="C101" s="61" t="s">
        <v>2</v>
      </c>
      <c r="D101" s="61" t="s">
        <v>206</v>
      </c>
      <c r="E101" s="61" t="s">
        <v>74</v>
      </c>
      <c r="F101" s="65">
        <v>0</v>
      </c>
    </row>
    <row r="102" spans="1:6" s="47" customFormat="1" ht="30">
      <c r="A102" s="63" t="s">
        <v>210</v>
      </c>
      <c r="B102" s="61" t="s">
        <v>62</v>
      </c>
      <c r="C102" s="61" t="s">
        <v>209</v>
      </c>
      <c r="D102" s="61"/>
      <c r="E102" s="61"/>
      <c r="F102" s="65">
        <f>F103</f>
        <v>0</v>
      </c>
    </row>
    <row r="103" spans="1:6" s="47" customFormat="1" ht="60">
      <c r="A103" s="63" t="s">
        <v>177</v>
      </c>
      <c r="B103" s="61" t="s">
        <v>62</v>
      </c>
      <c r="C103" s="61" t="s">
        <v>209</v>
      </c>
      <c r="D103" s="61" t="s">
        <v>202</v>
      </c>
      <c r="E103" s="61"/>
      <c r="F103" s="65">
        <f>F104</f>
        <v>0</v>
      </c>
    </row>
    <row r="104" spans="1:6" s="47" customFormat="1" ht="45">
      <c r="A104" s="63" t="s">
        <v>203</v>
      </c>
      <c r="B104" s="61" t="s">
        <v>62</v>
      </c>
      <c r="C104" s="61" t="s">
        <v>209</v>
      </c>
      <c r="D104" s="61" t="s">
        <v>201</v>
      </c>
      <c r="E104" s="61"/>
      <c r="F104" s="65">
        <f>F105</f>
        <v>0</v>
      </c>
    </row>
    <row r="105" spans="1:6" s="47" customFormat="1" ht="105">
      <c r="A105" s="63" t="s">
        <v>187</v>
      </c>
      <c r="B105" s="61" t="s">
        <v>62</v>
      </c>
      <c r="C105" s="61" t="s">
        <v>209</v>
      </c>
      <c r="D105" s="61" t="s">
        <v>149</v>
      </c>
      <c r="E105" s="61"/>
      <c r="F105" s="65">
        <f>F106</f>
        <v>0</v>
      </c>
    </row>
    <row r="106" spans="1:6" s="47" customFormat="1" ht="45">
      <c r="A106" s="63" t="s">
        <v>139</v>
      </c>
      <c r="B106" s="61" t="s">
        <v>62</v>
      </c>
      <c r="C106" s="61" t="s">
        <v>209</v>
      </c>
      <c r="D106" s="61" t="s">
        <v>149</v>
      </c>
      <c r="E106" s="61" t="s">
        <v>74</v>
      </c>
      <c r="F106" s="65">
        <v>0</v>
      </c>
    </row>
    <row r="107" spans="1:6" s="47" customFormat="1" ht="20.25">
      <c r="A107" s="100" t="s">
        <v>252</v>
      </c>
      <c r="B107" s="61" t="s">
        <v>62</v>
      </c>
      <c r="C107" s="101" t="s">
        <v>253</v>
      </c>
      <c r="D107" s="102"/>
      <c r="E107" s="103"/>
      <c r="F107" s="65">
        <f>F108</f>
        <v>235860</v>
      </c>
    </row>
    <row r="108" spans="1:6" s="47" customFormat="1" ht="20.25">
      <c r="A108" s="63" t="s">
        <v>254</v>
      </c>
      <c r="B108" s="61" t="s">
        <v>62</v>
      </c>
      <c r="C108" s="104" t="s">
        <v>255</v>
      </c>
      <c r="D108" s="103" t="s">
        <v>202</v>
      </c>
      <c r="E108" s="103"/>
      <c r="F108" s="65">
        <f>F109</f>
        <v>235860</v>
      </c>
    </row>
    <row r="109" spans="1:6" s="47" customFormat="1" ht="60">
      <c r="A109" s="63" t="s">
        <v>177</v>
      </c>
      <c r="B109" s="61" t="s">
        <v>62</v>
      </c>
      <c r="C109" s="104" t="s">
        <v>255</v>
      </c>
      <c r="D109" s="103" t="s">
        <v>201</v>
      </c>
      <c r="E109" s="103"/>
      <c r="F109" s="65">
        <f>F110+F112</f>
        <v>235860</v>
      </c>
    </row>
    <row r="110" spans="1:6" s="47" customFormat="1" ht="30">
      <c r="A110" s="63" t="s">
        <v>274</v>
      </c>
      <c r="B110" s="61" t="s">
        <v>62</v>
      </c>
      <c r="C110" s="61" t="s">
        <v>255</v>
      </c>
      <c r="D110" s="61" t="s">
        <v>275</v>
      </c>
      <c r="E110" s="61"/>
      <c r="F110" s="65">
        <f>F111</f>
        <v>39060</v>
      </c>
    </row>
    <row r="111" spans="1:6" s="47" customFormat="1" ht="31.5" customHeight="1">
      <c r="A111" s="63" t="s">
        <v>256</v>
      </c>
      <c r="B111" s="61" t="s">
        <v>62</v>
      </c>
      <c r="C111" s="61" t="s">
        <v>255</v>
      </c>
      <c r="D111" s="61" t="s">
        <v>275</v>
      </c>
      <c r="E111" s="61" t="s">
        <v>74</v>
      </c>
      <c r="F111" s="65">
        <v>39060</v>
      </c>
    </row>
    <row r="112" spans="1:6" s="47" customFormat="1" ht="105">
      <c r="A112" s="63" t="s">
        <v>187</v>
      </c>
      <c r="B112" s="61" t="s">
        <v>62</v>
      </c>
      <c r="C112" s="61" t="s">
        <v>255</v>
      </c>
      <c r="D112" s="61" t="s">
        <v>149</v>
      </c>
      <c r="E112" s="61"/>
      <c r="F112" s="65">
        <f>F113</f>
        <v>196800</v>
      </c>
    </row>
    <row r="113" spans="1:6" s="47" customFormat="1" ht="30" customHeight="1">
      <c r="A113" s="63" t="s">
        <v>256</v>
      </c>
      <c r="B113" s="61" t="s">
        <v>62</v>
      </c>
      <c r="C113" s="61" t="s">
        <v>255</v>
      </c>
      <c r="D113" s="61" t="s">
        <v>149</v>
      </c>
      <c r="E113" s="61" t="s">
        <v>74</v>
      </c>
      <c r="F113" s="65">
        <v>196800</v>
      </c>
    </row>
    <row r="114" spans="1:6" s="64" customFormat="1" ht="20.25">
      <c r="A114" s="63" t="s">
        <v>159</v>
      </c>
      <c r="B114" s="61" t="s">
        <v>62</v>
      </c>
      <c r="C114" s="61" t="s">
        <v>160</v>
      </c>
      <c r="D114" s="61"/>
      <c r="E114" s="61"/>
      <c r="F114" s="65">
        <f>F115</f>
        <v>69033</v>
      </c>
    </row>
    <row r="115" spans="1:6" s="64" customFormat="1" ht="20.25">
      <c r="A115" s="60" t="s">
        <v>59</v>
      </c>
      <c r="B115" s="61" t="s">
        <v>62</v>
      </c>
      <c r="C115" s="61" t="s">
        <v>60</v>
      </c>
      <c r="D115" s="61" t="s">
        <v>58</v>
      </c>
      <c r="E115" s="61" t="s">
        <v>58</v>
      </c>
      <c r="F115" s="65">
        <f>SUM(F118)</f>
        <v>69033</v>
      </c>
    </row>
    <row r="116" spans="1:6" s="64" customFormat="1" ht="30">
      <c r="A116" s="63" t="s">
        <v>225</v>
      </c>
      <c r="B116" s="61" t="s">
        <v>62</v>
      </c>
      <c r="C116" s="61" t="s">
        <v>60</v>
      </c>
      <c r="D116" s="61" t="s">
        <v>226</v>
      </c>
      <c r="E116" s="61" t="s">
        <v>58</v>
      </c>
      <c r="F116" s="65">
        <f>F117</f>
        <v>69033</v>
      </c>
    </row>
    <row r="117" spans="1:6" s="64" customFormat="1" ht="30">
      <c r="A117" s="63" t="s">
        <v>227</v>
      </c>
      <c r="B117" s="61" t="s">
        <v>62</v>
      </c>
      <c r="C117" s="61" t="s">
        <v>60</v>
      </c>
      <c r="D117" s="61" t="s">
        <v>228</v>
      </c>
      <c r="E117" s="61"/>
      <c r="F117" s="65">
        <f>F118</f>
        <v>69033</v>
      </c>
    </row>
    <row r="118" spans="1:6" s="47" customFormat="1" ht="20.25">
      <c r="A118" s="63" t="s">
        <v>229</v>
      </c>
      <c r="B118" s="61" t="s">
        <v>62</v>
      </c>
      <c r="C118" s="61" t="s">
        <v>60</v>
      </c>
      <c r="D118" s="61" t="s">
        <v>224</v>
      </c>
      <c r="E118" s="61"/>
      <c r="F118" s="65">
        <f>F120+F119</f>
        <v>69033</v>
      </c>
    </row>
    <row r="119" spans="1:6" s="47" customFormat="1" ht="75">
      <c r="A119" s="63" t="s">
        <v>244</v>
      </c>
      <c r="B119" s="61" t="s">
        <v>62</v>
      </c>
      <c r="C119" s="61" t="s">
        <v>60</v>
      </c>
      <c r="D119" s="61" t="s">
        <v>224</v>
      </c>
      <c r="E119" s="61" t="s">
        <v>245</v>
      </c>
      <c r="F119" s="65">
        <v>0</v>
      </c>
    </row>
    <row r="120" spans="1:6" s="47" customFormat="1" ht="45">
      <c r="A120" s="63" t="s">
        <v>139</v>
      </c>
      <c r="B120" s="61" t="s">
        <v>62</v>
      </c>
      <c r="C120" s="61" t="s">
        <v>60</v>
      </c>
      <c r="D120" s="61" t="s">
        <v>224</v>
      </c>
      <c r="E120" s="61" t="s">
        <v>74</v>
      </c>
      <c r="F120" s="65">
        <v>69033</v>
      </c>
    </row>
    <row r="121" spans="1:6" s="47" customFormat="1" ht="20.25">
      <c r="A121" s="60" t="s">
        <v>230</v>
      </c>
      <c r="B121" s="61" t="s">
        <v>62</v>
      </c>
      <c r="C121" s="61" t="s">
        <v>231</v>
      </c>
      <c r="D121" s="61"/>
      <c r="E121" s="61"/>
      <c r="F121" s="65">
        <f>F122</f>
        <v>204000</v>
      </c>
    </row>
    <row r="122" spans="1:6" s="47" customFormat="1" ht="20.25">
      <c r="A122" s="60" t="s">
        <v>232</v>
      </c>
      <c r="B122" s="61" t="s">
        <v>62</v>
      </c>
      <c r="C122" s="61" t="s">
        <v>233</v>
      </c>
      <c r="D122" s="61"/>
      <c r="E122" s="61"/>
      <c r="F122" s="65">
        <f>F123</f>
        <v>204000</v>
      </c>
    </row>
    <row r="123" spans="1:6" s="47" customFormat="1" ht="20.25">
      <c r="A123" s="60" t="s">
        <v>94</v>
      </c>
      <c r="B123" s="61" t="s">
        <v>62</v>
      </c>
      <c r="C123" s="61" t="s">
        <v>233</v>
      </c>
      <c r="D123" s="61" t="s">
        <v>234</v>
      </c>
      <c r="E123" s="61"/>
      <c r="F123" s="65">
        <f>F124</f>
        <v>204000</v>
      </c>
    </row>
    <row r="124" spans="1:6" s="47" customFormat="1" ht="30">
      <c r="A124" s="63" t="s">
        <v>214</v>
      </c>
      <c r="B124" s="61" t="s">
        <v>62</v>
      </c>
      <c r="C124" s="61" t="s">
        <v>233</v>
      </c>
      <c r="D124" s="61" t="s">
        <v>152</v>
      </c>
      <c r="E124" s="61"/>
      <c r="F124" s="65">
        <f>F125</f>
        <v>204000</v>
      </c>
    </row>
    <row r="125" spans="1:6" s="47" customFormat="1" ht="20.25">
      <c r="A125" s="63" t="s">
        <v>235</v>
      </c>
      <c r="B125" s="61" t="s">
        <v>62</v>
      </c>
      <c r="C125" s="61" t="s">
        <v>233</v>
      </c>
      <c r="D125" s="61" t="s">
        <v>152</v>
      </c>
      <c r="E125" s="61" t="s">
        <v>77</v>
      </c>
      <c r="F125" s="65">
        <v>204000</v>
      </c>
    </row>
    <row r="126" spans="1:6" s="47" customFormat="1" ht="20.25">
      <c r="A126" s="60" t="s">
        <v>161</v>
      </c>
      <c r="B126" s="61" t="s">
        <v>62</v>
      </c>
      <c r="C126" s="61" t="s">
        <v>162</v>
      </c>
      <c r="D126" s="61"/>
      <c r="E126" s="61"/>
      <c r="F126" s="65">
        <f>F127</f>
        <v>14874</v>
      </c>
    </row>
    <row r="127" spans="1:6" s="47" customFormat="1" ht="20.25">
      <c r="A127" s="60" t="s">
        <v>163</v>
      </c>
      <c r="B127" s="61" t="s">
        <v>62</v>
      </c>
      <c r="C127" s="61" t="s">
        <v>68</v>
      </c>
      <c r="D127" s="61"/>
      <c r="E127" s="61"/>
      <c r="F127" s="65">
        <f>F128</f>
        <v>14874</v>
      </c>
    </row>
    <row r="128" spans="1:6" s="47" customFormat="1" ht="48.75" customHeight="1">
      <c r="A128" s="63" t="s">
        <v>211</v>
      </c>
      <c r="B128" s="61" t="s">
        <v>62</v>
      </c>
      <c r="C128" s="61" t="s">
        <v>68</v>
      </c>
      <c r="D128" s="61" t="s">
        <v>212</v>
      </c>
      <c r="E128" s="61"/>
      <c r="F128" s="65">
        <f>F129</f>
        <v>14874</v>
      </c>
    </row>
    <row r="129" spans="1:6" s="47" customFormat="1" ht="30">
      <c r="A129" s="63" t="s">
        <v>213</v>
      </c>
      <c r="B129" s="61" t="s">
        <v>62</v>
      </c>
      <c r="C129" s="61" t="s">
        <v>68</v>
      </c>
      <c r="D129" s="61" t="s">
        <v>151</v>
      </c>
      <c r="E129" s="61"/>
      <c r="F129" s="65">
        <f>SUM(F130+F131)</f>
        <v>14874</v>
      </c>
    </row>
    <row r="130" spans="1:6" s="47" customFormat="1" ht="75">
      <c r="A130" s="63" t="s">
        <v>244</v>
      </c>
      <c r="B130" s="61" t="s">
        <v>62</v>
      </c>
      <c r="C130" s="61" t="s">
        <v>68</v>
      </c>
      <c r="D130" s="61" t="s">
        <v>151</v>
      </c>
      <c r="E130" s="61" t="s">
        <v>245</v>
      </c>
      <c r="F130" s="65">
        <v>2800</v>
      </c>
    </row>
    <row r="131" spans="1:6" s="47" customFormat="1" ht="45">
      <c r="A131" s="63" t="s">
        <v>139</v>
      </c>
      <c r="B131" s="61" t="s">
        <v>62</v>
      </c>
      <c r="C131" s="61" t="s">
        <v>68</v>
      </c>
      <c r="D131" s="61" t="s">
        <v>151</v>
      </c>
      <c r="E131" s="61" t="s">
        <v>74</v>
      </c>
      <c r="F131" s="65">
        <v>12074</v>
      </c>
    </row>
    <row r="132" spans="1:6" s="47" customFormat="1" ht="20.25">
      <c r="A132" s="66" t="s">
        <v>18</v>
      </c>
      <c r="B132" s="61" t="s">
        <v>62</v>
      </c>
      <c r="C132" s="56" t="s">
        <v>69</v>
      </c>
      <c r="D132" s="56"/>
      <c r="E132" s="56"/>
      <c r="F132" s="67">
        <f>SUM(F133)</f>
        <v>0</v>
      </c>
    </row>
    <row r="133" spans="1:6" s="47" customFormat="1" ht="30">
      <c r="A133" s="63" t="s">
        <v>214</v>
      </c>
      <c r="B133" s="61" t="s">
        <v>62</v>
      </c>
      <c r="C133" s="68" t="s">
        <v>69</v>
      </c>
      <c r="D133" s="68" t="s">
        <v>152</v>
      </c>
      <c r="E133" s="68"/>
      <c r="F133" s="62">
        <f>SUM(F134)</f>
        <v>0</v>
      </c>
    </row>
    <row r="134" spans="1:6" s="47" customFormat="1" ht="20.25">
      <c r="A134" s="63" t="s">
        <v>215</v>
      </c>
      <c r="B134" s="61" t="s">
        <v>62</v>
      </c>
      <c r="C134" s="68" t="s">
        <v>69</v>
      </c>
      <c r="D134" s="68" t="s">
        <v>152</v>
      </c>
      <c r="E134" s="68" t="s">
        <v>77</v>
      </c>
      <c r="F134" s="62"/>
    </row>
    <row r="135" spans="1:6" s="47" customFormat="1" ht="20.25">
      <c r="A135" s="22"/>
      <c r="B135" s="22"/>
      <c r="C135" s="40"/>
      <c r="D135" s="69"/>
      <c r="E135" s="69"/>
      <c r="F135" s="40"/>
    </row>
    <row r="136" spans="1:6" s="47" customFormat="1" ht="20.25">
      <c r="A136" s="110" t="s">
        <v>220</v>
      </c>
      <c r="B136" s="110"/>
      <c r="C136" s="110"/>
      <c r="D136" s="110"/>
      <c r="E136" s="110"/>
      <c r="F136" s="110"/>
    </row>
    <row r="137" spans="1:6" s="47" customFormat="1" ht="20.25">
      <c r="A137" s="45"/>
      <c r="B137" s="45"/>
      <c r="C137" s="46"/>
      <c r="D137" s="46"/>
      <c r="E137" s="46"/>
      <c r="F137" s="48"/>
    </row>
    <row r="138" spans="1:6" s="47" customFormat="1" ht="20.25">
      <c r="A138" s="45"/>
      <c r="B138" s="45"/>
      <c r="C138" s="46"/>
      <c r="D138" s="46"/>
      <c r="E138" s="46"/>
      <c r="F138" s="48"/>
    </row>
    <row r="139" spans="1:6" s="47" customFormat="1" ht="20.25">
      <c r="A139" s="45"/>
      <c r="B139" s="45"/>
      <c r="C139" s="46"/>
      <c r="D139" s="46"/>
      <c r="E139" s="46"/>
      <c r="F139" s="48"/>
    </row>
    <row r="140" spans="1:6" s="47" customFormat="1" ht="20.25">
      <c r="A140" s="45"/>
      <c r="B140" s="45"/>
      <c r="C140" s="46"/>
      <c r="D140" s="46"/>
      <c r="E140" s="46"/>
      <c r="F140" s="48"/>
    </row>
    <row r="141" spans="1:6" s="47" customFormat="1" ht="20.25">
      <c r="A141" s="45"/>
      <c r="B141" s="45"/>
      <c r="C141" s="46"/>
      <c r="D141" s="46"/>
      <c r="E141" s="46"/>
      <c r="F141" s="48"/>
    </row>
    <row r="142" spans="1:6" s="47" customFormat="1" ht="20.25">
      <c r="A142" s="45"/>
      <c r="B142" s="45"/>
      <c r="C142" s="46"/>
      <c r="D142" s="46"/>
      <c r="E142" s="46"/>
      <c r="F142" s="48"/>
    </row>
    <row r="143" spans="1:6" s="47" customFormat="1" ht="20.25">
      <c r="A143" s="45"/>
      <c r="B143" s="45"/>
      <c r="C143" s="46"/>
      <c r="D143" s="46"/>
      <c r="E143" s="46"/>
      <c r="F143" s="48"/>
    </row>
    <row r="144" spans="1:6" s="47" customFormat="1" ht="20.25">
      <c r="A144" s="45"/>
      <c r="B144" s="45"/>
      <c r="C144" s="46"/>
      <c r="D144" s="46"/>
      <c r="E144" s="46"/>
      <c r="F144" s="48"/>
    </row>
    <row r="145" spans="1:6" s="47" customFormat="1" ht="20.25">
      <c r="A145" s="45"/>
      <c r="B145" s="45"/>
      <c r="C145" s="46"/>
      <c r="D145" s="46"/>
      <c r="E145" s="46"/>
      <c r="F145" s="48"/>
    </row>
    <row r="146" spans="1:6" s="47" customFormat="1" ht="20.25">
      <c r="A146" s="45"/>
      <c r="B146" s="45"/>
      <c r="C146" s="46"/>
      <c r="D146" s="46"/>
      <c r="E146" s="46"/>
      <c r="F146" s="48"/>
    </row>
    <row r="147" spans="1:6" s="47" customFormat="1" ht="20.25">
      <c r="A147" s="45"/>
      <c r="B147" s="45"/>
      <c r="C147" s="46"/>
      <c r="D147" s="46"/>
      <c r="E147" s="46"/>
      <c r="F147" s="48"/>
    </row>
    <row r="148" spans="1:6" s="47" customFormat="1" ht="20.25">
      <c r="A148" s="45"/>
      <c r="B148" s="45"/>
      <c r="C148" s="46"/>
      <c r="D148" s="46"/>
      <c r="E148" s="46"/>
      <c r="F148" s="48"/>
    </row>
    <row r="149" spans="1:6" s="47" customFormat="1" ht="20.25">
      <c r="A149" s="45"/>
      <c r="B149" s="45"/>
      <c r="C149" s="46"/>
      <c r="D149" s="46"/>
      <c r="E149" s="46"/>
      <c r="F149" s="48"/>
    </row>
    <row r="150" spans="1:6" s="47" customFormat="1" ht="20.25">
      <c r="A150" s="45"/>
      <c r="B150" s="45"/>
      <c r="C150" s="46"/>
      <c r="D150" s="46"/>
      <c r="E150" s="46"/>
      <c r="F150" s="48"/>
    </row>
    <row r="151" spans="1:6" s="47" customFormat="1" ht="20.25">
      <c r="A151" s="45"/>
      <c r="B151" s="45"/>
      <c r="C151" s="46"/>
      <c r="D151" s="46"/>
      <c r="E151" s="46"/>
      <c r="F151" s="48"/>
    </row>
    <row r="152" spans="1:6" s="47" customFormat="1" ht="20.25">
      <c r="A152" s="45"/>
      <c r="B152" s="45"/>
      <c r="C152" s="46"/>
      <c r="D152" s="46"/>
      <c r="E152" s="46"/>
      <c r="F152" s="48"/>
    </row>
    <row r="153" spans="1:6" s="47" customFormat="1" ht="20.25">
      <c r="A153" s="45"/>
      <c r="B153" s="45"/>
      <c r="C153" s="46"/>
      <c r="D153" s="46"/>
      <c r="E153" s="46"/>
      <c r="F153" s="48"/>
    </row>
    <row r="154" spans="1:6" s="47" customFormat="1" ht="20.25">
      <c r="A154" s="45"/>
      <c r="B154" s="45"/>
      <c r="C154" s="46"/>
      <c r="D154" s="46"/>
      <c r="E154" s="46"/>
      <c r="F154" s="48"/>
    </row>
    <row r="155" spans="1:6" s="47" customFormat="1" ht="20.25">
      <c r="A155" s="45"/>
      <c r="B155" s="45"/>
      <c r="C155" s="46"/>
      <c r="D155" s="46"/>
      <c r="E155" s="46"/>
      <c r="F155" s="48"/>
    </row>
    <row r="156" spans="1:6" s="47" customFormat="1" ht="20.25">
      <c r="A156" s="45"/>
      <c r="B156" s="45"/>
      <c r="C156" s="46"/>
      <c r="D156" s="46"/>
      <c r="E156" s="46"/>
      <c r="F156" s="48"/>
    </row>
    <row r="157" spans="1:6" s="47" customFormat="1" ht="20.25">
      <c r="A157" s="45"/>
      <c r="B157" s="45"/>
      <c r="C157" s="46"/>
      <c r="D157" s="46"/>
      <c r="E157" s="46"/>
      <c r="F157" s="48"/>
    </row>
    <row r="158" spans="1:6" s="47" customFormat="1" ht="20.25">
      <c r="A158" s="45"/>
      <c r="B158" s="45"/>
      <c r="C158" s="46"/>
      <c r="D158" s="46"/>
      <c r="E158" s="46"/>
      <c r="F158" s="48"/>
    </row>
    <row r="159" spans="1:6" s="47" customFormat="1" ht="20.25">
      <c r="A159" s="45"/>
      <c r="B159" s="45"/>
      <c r="C159" s="46"/>
      <c r="D159" s="46"/>
      <c r="E159" s="46"/>
      <c r="F159" s="48"/>
    </row>
    <row r="160" spans="1:6" s="47" customFormat="1" ht="20.25">
      <c r="A160" s="45"/>
      <c r="B160" s="45"/>
      <c r="C160" s="46"/>
      <c r="D160" s="46"/>
      <c r="E160" s="46"/>
      <c r="F160" s="48"/>
    </row>
    <row r="161" spans="1:6" s="47" customFormat="1" ht="20.25">
      <c r="A161" s="45"/>
      <c r="B161" s="45"/>
      <c r="C161" s="46"/>
      <c r="D161" s="46"/>
      <c r="E161" s="46"/>
      <c r="F161" s="48"/>
    </row>
    <row r="162" spans="1:6" s="47" customFormat="1" ht="20.25">
      <c r="A162" s="45"/>
      <c r="B162" s="45"/>
      <c r="C162" s="46"/>
      <c r="D162" s="46"/>
      <c r="E162" s="46"/>
      <c r="F162" s="48"/>
    </row>
    <row r="163" spans="1:6" s="47" customFormat="1" ht="20.25">
      <c r="A163" s="45"/>
      <c r="B163" s="45"/>
      <c r="C163" s="46"/>
      <c r="D163" s="46"/>
      <c r="E163" s="46"/>
      <c r="F163" s="48"/>
    </row>
    <row r="164" spans="1:6" s="47" customFormat="1" ht="20.25">
      <c r="A164" s="45"/>
      <c r="B164" s="45"/>
      <c r="C164" s="46"/>
      <c r="D164" s="46"/>
      <c r="E164" s="46"/>
      <c r="F164" s="48"/>
    </row>
    <row r="165" spans="1:6" s="47" customFormat="1" ht="20.25">
      <c r="A165" s="45"/>
      <c r="B165" s="45"/>
      <c r="C165" s="46"/>
      <c r="D165" s="46"/>
      <c r="E165" s="46"/>
      <c r="F165" s="48"/>
    </row>
    <row r="166" spans="1:6" s="47" customFormat="1" ht="20.25">
      <c r="A166" s="45"/>
      <c r="B166" s="45"/>
      <c r="C166" s="46"/>
      <c r="D166" s="46"/>
      <c r="E166" s="46"/>
      <c r="F166" s="48"/>
    </row>
    <row r="167" spans="1:6" s="47" customFormat="1" ht="20.25">
      <c r="A167" s="45"/>
      <c r="B167" s="45"/>
      <c r="C167" s="46"/>
      <c r="D167" s="46"/>
      <c r="E167" s="46"/>
      <c r="F167" s="48"/>
    </row>
    <row r="168" spans="1:6" s="47" customFormat="1" ht="20.25">
      <c r="A168" s="70"/>
      <c r="B168" s="70"/>
      <c r="C168" s="46"/>
      <c r="D168" s="46"/>
      <c r="E168" s="46"/>
      <c r="F168" s="48"/>
    </row>
    <row r="169" spans="1:6" s="47" customFormat="1" ht="20.25">
      <c r="A169" s="71"/>
      <c r="B169" s="71"/>
      <c r="C169" s="46"/>
      <c r="D169" s="46"/>
      <c r="E169" s="46"/>
      <c r="F169" s="48"/>
    </row>
    <row r="170" spans="1:6" s="47" customFormat="1" ht="20.25">
      <c r="A170" s="70"/>
      <c r="B170" s="70"/>
      <c r="C170" s="46"/>
      <c r="D170" s="46"/>
      <c r="E170" s="46"/>
      <c r="F170" s="48"/>
    </row>
    <row r="171" spans="1:6" s="47" customFormat="1" ht="20.25">
      <c r="A171" s="45"/>
      <c r="B171" s="45"/>
      <c r="C171" s="46"/>
      <c r="D171" s="46"/>
      <c r="E171" s="46"/>
      <c r="F171" s="48"/>
    </row>
    <row r="172" spans="1:6" s="47" customFormat="1" ht="20.25">
      <c r="A172" s="45"/>
      <c r="B172" s="45"/>
      <c r="C172" s="46"/>
      <c r="D172" s="46"/>
      <c r="E172" s="46"/>
      <c r="F172" s="48"/>
    </row>
    <row r="173" spans="1:6" s="47" customFormat="1" ht="20.25">
      <c r="A173" s="45"/>
      <c r="B173" s="45"/>
      <c r="C173" s="46"/>
      <c r="D173" s="46"/>
      <c r="E173" s="46"/>
      <c r="F173" s="48"/>
    </row>
    <row r="174" spans="1:6" s="47" customFormat="1" ht="20.25">
      <c r="A174" s="45"/>
      <c r="B174" s="45"/>
      <c r="C174" s="46"/>
      <c r="D174" s="46"/>
      <c r="E174" s="46"/>
      <c r="F174" s="48"/>
    </row>
    <row r="175" spans="1:6" s="47" customFormat="1" ht="20.25">
      <c r="A175" s="45"/>
      <c r="B175" s="45"/>
      <c r="C175" s="46"/>
      <c r="D175" s="46"/>
      <c r="E175" s="46"/>
      <c r="F175" s="48"/>
    </row>
    <row r="176" spans="1:6" s="47" customFormat="1" ht="20.25">
      <c r="A176" s="45"/>
      <c r="B176" s="45"/>
      <c r="C176" s="46"/>
      <c r="D176" s="46"/>
      <c r="E176" s="46"/>
      <c r="F176" s="48"/>
    </row>
    <row r="177" spans="1:6" s="47" customFormat="1" ht="20.25">
      <c r="A177" s="45"/>
      <c r="B177" s="45"/>
      <c r="C177" s="46"/>
      <c r="D177" s="46"/>
      <c r="E177" s="46"/>
      <c r="F177" s="48"/>
    </row>
    <row r="178" spans="1:6" s="47" customFormat="1" ht="20.25">
      <c r="A178" s="45"/>
      <c r="B178" s="45"/>
      <c r="C178" s="46"/>
      <c r="D178" s="46"/>
      <c r="E178" s="46"/>
      <c r="F178" s="48"/>
    </row>
    <row r="179" spans="1:6" s="47" customFormat="1" ht="20.25">
      <c r="A179" s="45"/>
      <c r="B179" s="45"/>
      <c r="C179" s="46"/>
      <c r="D179" s="46"/>
      <c r="E179" s="46"/>
      <c r="F179" s="48"/>
    </row>
    <row r="180" spans="1:6" s="47" customFormat="1" ht="20.25">
      <c r="A180" s="45"/>
      <c r="B180" s="45"/>
      <c r="C180" s="46"/>
      <c r="D180" s="46"/>
      <c r="E180" s="46"/>
      <c r="F180" s="48"/>
    </row>
    <row r="181" spans="1:6" s="47" customFormat="1" ht="20.25">
      <c r="A181" s="45"/>
      <c r="B181" s="45"/>
      <c r="C181" s="46"/>
      <c r="D181" s="46"/>
      <c r="E181" s="46"/>
      <c r="F181" s="48"/>
    </row>
    <row r="182" spans="1:6" s="47" customFormat="1" ht="20.25">
      <c r="A182" s="45"/>
      <c r="B182" s="45"/>
      <c r="C182" s="46"/>
      <c r="D182" s="46"/>
      <c r="E182" s="46"/>
      <c r="F182" s="48"/>
    </row>
    <row r="183" spans="1:6" s="47" customFormat="1" ht="20.25">
      <c r="A183" s="45"/>
      <c r="B183" s="45"/>
      <c r="C183" s="46"/>
      <c r="D183" s="46"/>
      <c r="E183" s="46"/>
      <c r="F183" s="48"/>
    </row>
    <row r="184" spans="1:6" s="47" customFormat="1" ht="20.25">
      <c r="A184" s="45"/>
      <c r="B184" s="45"/>
      <c r="C184" s="46"/>
      <c r="D184" s="46"/>
      <c r="E184" s="46"/>
      <c r="F184" s="48"/>
    </row>
    <row r="185" spans="1:6" s="47" customFormat="1" ht="20.25">
      <c r="A185" s="45"/>
      <c r="B185" s="45"/>
      <c r="C185" s="46"/>
      <c r="D185" s="46"/>
      <c r="E185" s="46"/>
      <c r="F185" s="48"/>
    </row>
    <row r="186" spans="1:6" s="47" customFormat="1" ht="20.25">
      <c r="A186" s="45"/>
      <c r="B186" s="45"/>
      <c r="C186" s="46"/>
      <c r="D186" s="46"/>
      <c r="E186" s="46"/>
      <c r="F186" s="48"/>
    </row>
    <row r="187" spans="1:6" s="47" customFormat="1" ht="20.25">
      <c r="A187" s="45"/>
      <c r="B187" s="45"/>
      <c r="C187" s="46"/>
      <c r="D187" s="46"/>
      <c r="E187" s="46"/>
      <c r="F187" s="48"/>
    </row>
    <row r="188" spans="1:6" s="47" customFormat="1" ht="20.25">
      <c r="A188" s="45"/>
      <c r="B188" s="45"/>
      <c r="C188" s="46"/>
      <c r="D188" s="46"/>
      <c r="E188" s="46"/>
      <c r="F188" s="48"/>
    </row>
    <row r="189" spans="1:6" s="47" customFormat="1" ht="20.25">
      <c r="A189" s="45"/>
      <c r="B189" s="45"/>
      <c r="C189" s="46"/>
      <c r="D189" s="46"/>
      <c r="E189" s="46"/>
      <c r="F189" s="48"/>
    </row>
    <row r="190" spans="1:6" s="47" customFormat="1" ht="20.25">
      <c r="A190" s="45"/>
      <c r="B190" s="45"/>
      <c r="C190" s="46"/>
      <c r="D190" s="46"/>
      <c r="E190" s="46"/>
      <c r="F190" s="48"/>
    </row>
    <row r="191" spans="1:6" s="47" customFormat="1" ht="20.25">
      <c r="A191" s="45"/>
      <c r="B191" s="45"/>
      <c r="C191" s="46"/>
      <c r="D191" s="46"/>
      <c r="E191" s="46"/>
      <c r="F191" s="48"/>
    </row>
    <row r="192" spans="1:6" s="47" customFormat="1" ht="20.25">
      <c r="A192" s="45"/>
      <c r="B192" s="45"/>
      <c r="C192" s="46"/>
      <c r="D192" s="46"/>
      <c r="E192" s="46"/>
      <c r="F192" s="48"/>
    </row>
    <row r="193" spans="1:6" s="47" customFormat="1" ht="20.25">
      <c r="A193" s="45"/>
      <c r="B193" s="45"/>
      <c r="C193" s="46"/>
      <c r="D193" s="46"/>
      <c r="E193" s="46"/>
      <c r="F193" s="48"/>
    </row>
    <row r="194" spans="1:6" s="47" customFormat="1" ht="20.25">
      <c r="A194" s="45"/>
      <c r="B194" s="45"/>
      <c r="C194" s="46"/>
      <c r="D194" s="46"/>
      <c r="E194" s="46"/>
      <c r="F194" s="48"/>
    </row>
    <row r="195" spans="1:6" s="47" customFormat="1" ht="20.25">
      <c r="A195" s="45"/>
      <c r="B195" s="45"/>
      <c r="C195" s="46"/>
      <c r="D195" s="46"/>
      <c r="E195" s="46"/>
      <c r="F195" s="48"/>
    </row>
    <row r="196" spans="1:6" s="47" customFormat="1" ht="20.25">
      <c r="A196" s="45"/>
      <c r="B196" s="45"/>
      <c r="C196" s="46"/>
      <c r="D196" s="46"/>
      <c r="E196" s="46"/>
      <c r="F196" s="48"/>
    </row>
    <row r="197" spans="1:6" s="47" customFormat="1" ht="20.25">
      <c r="A197" s="45"/>
      <c r="B197" s="45"/>
      <c r="C197" s="46"/>
      <c r="D197" s="46"/>
      <c r="E197" s="46"/>
      <c r="F197" s="48"/>
    </row>
    <row r="198" spans="1:6" s="47" customFormat="1" ht="20.25">
      <c r="A198" s="45"/>
      <c r="B198" s="45"/>
      <c r="C198" s="46"/>
      <c r="D198" s="46"/>
      <c r="E198" s="46"/>
      <c r="F198" s="48"/>
    </row>
    <row r="199" spans="1:6" s="47" customFormat="1" ht="20.25">
      <c r="A199" s="45"/>
      <c r="B199" s="45"/>
      <c r="C199" s="46"/>
      <c r="D199" s="46"/>
      <c r="E199" s="46"/>
      <c r="F199" s="48"/>
    </row>
    <row r="200" spans="1:6" s="47" customFormat="1" ht="20.25">
      <c r="A200" s="45"/>
      <c r="B200" s="45"/>
      <c r="C200" s="46"/>
      <c r="D200" s="46"/>
      <c r="E200" s="46"/>
      <c r="F200" s="48"/>
    </row>
    <row r="201" spans="1:6" s="47" customFormat="1" ht="20.25">
      <c r="A201" s="45"/>
      <c r="B201" s="45"/>
      <c r="C201" s="46"/>
      <c r="D201" s="46"/>
      <c r="E201" s="46"/>
      <c r="F201" s="48"/>
    </row>
    <row r="202" spans="1:6" s="47" customFormat="1" ht="20.25">
      <c r="A202" s="45"/>
      <c r="B202" s="45"/>
      <c r="C202" s="46"/>
      <c r="D202" s="46"/>
      <c r="E202" s="46"/>
      <c r="F202" s="48"/>
    </row>
    <row r="203" spans="1:6" s="47" customFormat="1" ht="20.25">
      <c r="A203" s="45"/>
      <c r="B203" s="45"/>
      <c r="C203" s="46"/>
      <c r="D203" s="46"/>
      <c r="E203" s="46"/>
      <c r="F203" s="48"/>
    </row>
    <row r="204" spans="1:6" s="47" customFormat="1" ht="20.25">
      <c r="A204" s="45"/>
      <c r="B204" s="45"/>
      <c r="C204" s="46"/>
      <c r="D204" s="46"/>
      <c r="E204" s="46"/>
      <c r="F204" s="48"/>
    </row>
    <row r="205" spans="1:6" s="47" customFormat="1" ht="20.25">
      <c r="A205" s="45"/>
      <c r="B205" s="45"/>
      <c r="C205" s="46"/>
      <c r="D205" s="46"/>
      <c r="E205" s="46"/>
      <c r="F205" s="48"/>
    </row>
    <row r="206" spans="1:6" s="47" customFormat="1" ht="20.25">
      <c r="A206" s="45"/>
      <c r="B206" s="45"/>
      <c r="C206" s="46"/>
      <c r="D206" s="46"/>
      <c r="E206" s="46"/>
      <c r="F206" s="48"/>
    </row>
    <row r="207" spans="1:6" s="47" customFormat="1" ht="20.25">
      <c r="A207" s="45"/>
      <c r="B207" s="45"/>
      <c r="C207" s="46"/>
      <c r="D207" s="46"/>
      <c r="E207" s="46"/>
      <c r="F207" s="48"/>
    </row>
    <row r="208" spans="1:6" s="47" customFormat="1" ht="20.25">
      <c r="A208" s="45"/>
      <c r="B208" s="45"/>
      <c r="C208" s="46"/>
      <c r="D208" s="46"/>
      <c r="E208" s="46"/>
      <c r="F208" s="48"/>
    </row>
    <row r="209" spans="1:6" s="47" customFormat="1" ht="20.25">
      <c r="A209" s="45"/>
      <c r="B209" s="45"/>
      <c r="C209" s="46"/>
      <c r="D209" s="46"/>
      <c r="E209" s="46"/>
      <c r="F209" s="48"/>
    </row>
    <row r="210" spans="1:6" s="47" customFormat="1" ht="20.25">
      <c r="A210" s="72"/>
      <c r="B210" s="72"/>
      <c r="C210" s="73"/>
      <c r="D210" s="73"/>
      <c r="E210" s="73"/>
      <c r="F210" s="74"/>
    </row>
    <row r="211" spans="1:6" s="47" customFormat="1" ht="20.25">
      <c r="A211" s="72"/>
      <c r="B211" s="72"/>
      <c r="C211" s="73"/>
      <c r="D211" s="73"/>
      <c r="E211" s="73"/>
      <c r="F211" s="74"/>
    </row>
    <row r="212" spans="1:6" s="47" customFormat="1" ht="20.25">
      <c r="A212" s="72"/>
      <c r="B212" s="72"/>
      <c r="C212" s="73"/>
      <c r="D212" s="73"/>
      <c r="E212" s="73"/>
      <c r="F212" s="74"/>
    </row>
    <row r="213" spans="1:6" s="47" customFormat="1" ht="20.25">
      <c r="A213" s="72"/>
      <c r="B213" s="72"/>
      <c r="C213" s="73"/>
      <c r="D213" s="73"/>
      <c r="E213" s="73"/>
      <c r="F213" s="74"/>
    </row>
    <row r="214" spans="1:6" s="47" customFormat="1" ht="20.25">
      <c r="A214" s="72"/>
      <c r="B214" s="72"/>
      <c r="C214" s="73"/>
      <c r="D214" s="73"/>
      <c r="E214" s="73"/>
      <c r="F214" s="74"/>
    </row>
    <row r="215" spans="1:6" s="47" customFormat="1" ht="20.25">
      <c r="A215" s="72"/>
      <c r="B215" s="72"/>
      <c r="C215" s="73"/>
      <c r="D215" s="73"/>
      <c r="E215" s="73"/>
      <c r="F215" s="74"/>
    </row>
    <row r="216" spans="1:6" s="47" customFormat="1" ht="20.25">
      <c r="A216" s="72"/>
      <c r="B216" s="72"/>
      <c r="C216" s="73"/>
      <c r="D216" s="73"/>
      <c r="E216" s="73"/>
      <c r="F216" s="74"/>
    </row>
    <row r="217" spans="1:6" s="47" customFormat="1" ht="20.25">
      <c r="A217" s="72"/>
      <c r="B217" s="72"/>
      <c r="C217" s="73"/>
      <c r="D217" s="73"/>
      <c r="E217" s="73"/>
      <c r="F217" s="74"/>
    </row>
    <row r="218" spans="1:6" s="47" customFormat="1" ht="20.25">
      <c r="A218" s="72"/>
      <c r="B218" s="72"/>
      <c r="C218" s="73"/>
      <c r="D218" s="73"/>
      <c r="E218" s="73"/>
      <c r="F218" s="74"/>
    </row>
    <row r="219" spans="1:6" s="47" customFormat="1" ht="20.25">
      <c r="A219" s="72"/>
      <c r="B219" s="72"/>
      <c r="C219" s="73"/>
      <c r="D219" s="73"/>
      <c r="E219" s="73"/>
      <c r="F219" s="74"/>
    </row>
    <row r="220" spans="1:6" s="47" customFormat="1" ht="20.25">
      <c r="A220" s="72"/>
      <c r="B220" s="72"/>
      <c r="C220" s="73"/>
      <c r="D220" s="73"/>
      <c r="E220" s="73"/>
      <c r="F220" s="74"/>
    </row>
    <row r="221" spans="1:6" s="47" customFormat="1" ht="20.25">
      <c r="A221" s="72"/>
      <c r="B221" s="72"/>
      <c r="C221" s="73"/>
      <c r="D221" s="73"/>
      <c r="E221" s="73"/>
      <c r="F221" s="74"/>
    </row>
    <row r="222" spans="1:6" s="47" customFormat="1" ht="20.25">
      <c r="A222" s="72"/>
      <c r="B222" s="72"/>
      <c r="C222" s="73"/>
      <c r="D222" s="73"/>
      <c r="E222" s="73"/>
      <c r="F222" s="74"/>
    </row>
    <row r="223" spans="1:6" s="47" customFormat="1" ht="20.25">
      <c r="A223" s="72"/>
      <c r="B223" s="72"/>
      <c r="C223" s="73"/>
      <c r="D223" s="73"/>
      <c r="E223" s="73"/>
      <c r="F223" s="74"/>
    </row>
    <row r="224" spans="1:6" s="47" customFormat="1" ht="20.25">
      <c r="A224" s="72"/>
      <c r="B224" s="72"/>
      <c r="C224" s="73"/>
      <c r="D224" s="73"/>
      <c r="E224" s="73"/>
      <c r="F224" s="74"/>
    </row>
    <row r="225" spans="1:6" s="47" customFormat="1" ht="20.25">
      <c r="A225" s="72"/>
      <c r="B225" s="72"/>
      <c r="C225" s="73"/>
      <c r="D225" s="73"/>
      <c r="E225" s="73"/>
      <c r="F225" s="74"/>
    </row>
    <row r="226" spans="1:6" s="47" customFormat="1" ht="20.25">
      <c r="A226" s="72"/>
      <c r="B226" s="72"/>
      <c r="C226" s="73"/>
      <c r="D226" s="73"/>
      <c r="E226" s="73"/>
      <c r="F226" s="74"/>
    </row>
    <row r="227" spans="1:6" s="47" customFormat="1" ht="20.25">
      <c r="A227" s="72"/>
      <c r="B227" s="72"/>
      <c r="C227" s="73"/>
      <c r="D227" s="73"/>
      <c r="E227" s="73"/>
      <c r="F227" s="74"/>
    </row>
    <row r="228" spans="1:6" s="47" customFormat="1" ht="20.25">
      <c r="A228" s="72"/>
      <c r="B228" s="72"/>
      <c r="C228" s="73"/>
      <c r="D228" s="73"/>
      <c r="E228" s="73"/>
      <c r="F228" s="74"/>
    </row>
    <row r="229" spans="1:6" s="47" customFormat="1" ht="20.25">
      <c r="A229" s="72"/>
      <c r="B229" s="72"/>
      <c r="C229" s="73"/>
      <c r="D229" s="73"/>
      <c r="E229" s="73"/>
      <c r="F229" s="74"/>
    </row>
    <row r="230" spans="1:6" s="47" customFormat="1" ht="20.25">
      <c r="A230" s="72"/>
      <c r="B230" s="72"/>
      <c r="C230" s="73"/>
      <c r="D230" s="73"/>
      <c r="E230" s="73"/>
      <c r="F230" s="74"/>
    </row>
    <row r="231" spans="1:6" s="47" customFormat="1" ht="20.25">
      <c r="A231" s="72"/>
      <c r="B231" s="72"/>
      <c r="C231" s="73"/>
      <c r="D231" s="73"/>
      <c r="E231" s="73"/>
      <c r="F231" s="74"/>
    </row>
    <row r="232" spans="1:6" s="47" customFormat="1" ht="20.25">
      <c r="A232" s="72"/>
      <c r="B232" s="72"/>
      <c r="C232" s="73"/>
      <c r="D232" s="73"/>
      <c r="E232" s="73"/>
      <c r="F232" s="74"/>
    </row>
    <row r="233" spans="1:6" s="47" customFormat="1" ht="20.25">
      <c r="A233" s="72"/>
      <c r="B233" s="72"/>
      <c r="C233" s="73"/>
      <c r="D233" s="73"/>
      <c r="E233" s="73"/>
      <c r="F233" s="74"/>
    </row>
    <row r="234" spans="1:6" s="47" customFormat="1" ht="20.25">
      <c r="A234" s="72"/>
      <c r="B234" s="72"/>
      <c r="C234" s="73"/>
      <c r="D234" s="73"/>
      <c r="E234" s="73"/>
      <c r="F234" s="74"/>
    </row>
    <row r="235" spans="1:6" s="47" customFormat="1" ht="20.25">
      <c r="A235" s="72"/>
      <c r="B235" s="72"/>
      <c r="C235" s="73"/>
      <c r="D235" s="73"/>
      <c r="E235" s="73"/>
      <c r="F235" s="74"/>
    </row>
    <row r="236" spans="1:6" s="47" customFormat="1" ht="20.25">
      <c r="A236" s="72"/>
      <c r="B236" s="72"/>
      <c r="C236" s="73"/>
      <c r="D236" s="73"/>
      <c r="E236" s="73"/>
      <c r="F236" s="74"/>
    </row>
    <row r="237" spans="1:6" s="47" customFormat="1" ht="20.25">
      <c r="A237" s="72"/>
      <c r="B237" s="72"/>
      <c r="C237" s="73"/>
      <c r="D237" s="73"/>
      <c r="E237" s="73"/>
      <c r="F237" s="74"/>
    </row>
    <row r="238" spans="1:6" s="47" customFormat="1" ht="20.25">
      <c r="A238" s="72"/>
      <c r="B238" s="72"/>
      <c r="C238" s="73"/>
      <c r="D238" s="73"/>
      <c r="E238" s="73"/>
      <c r="F238" s="74"/>
    </row>
    <row r="239" spans="1:6" s="47" customFormat="1" ht="20.25">
      <c r="A239" s="72"/>
      <c r="B239" s="72"/>
      <c r="C239" s="73"/>
      <c r="D239" s="73"/>
      <c r="E239" s="73"/>
      <c r="F239" s="74"/>
    </row>
    <row r="240" spans="1:6" s="47" customFormat="1" ht="20.25">
      <c r="A240" s="72"/>
      <c r="B240" s="72"/>
      <c r="C240" s="73"/>
      <c r="D240" s="73"/>
      <c r="E240" s="73"/>
      <c r="F240" s="74"/>
    </row>
    <row r="241" spans="1:6" s="47" customFormat="1" ht="20.25">
      <c r="A241" s="72"/>
      <c r="B241" s="72"/>
      <c r="C241" s="73"/>
      <c r="D241" s="73"/>
      <c r="E241" s="73"/>
      <c r="F241" s="74"/>
    </row>
    <row r="242" spans="1:6" s="47" customFormat="1" ht="20.25">
      <c r="A242" s="72"/>
      <c r="B242" s="72"/>
      <c r="C242" s="73"/>
      <c r="D242" s="73"/>
      <c r="E242" s="73"/>
      <c r="F242" s="74"/>
    </row>
    <row r="243" spans="1:6" s="47" customFormat="1" ht="20.25">
      <c r="A243" s="72"/>
      <c r="B243" s="72"/>
      <c r="C243" s="73"/>
      <c r="D243" s="73"/>
      <c r="E243" s="73"/>
      <c r="F243" s="74"/>
    </row>
    <row r="244" spans="1:6" s="47" customFormat="1" ht="20.25">
      <c r="A244" s="72"/>
      <c r="B244" s="72"/>
      <c r="C244" s="73"/>
      <c r="D244" s="73"/>
      <c r="E244" s="73"/>
      <c r="F244" s="74"/>
    </row>
    <row r="245" spans="1:6" s="47" customFormat="1" ht="20.25">
      <c r="A245" s="72"/>
      <c r="B245" s="72"/>
      <c r="C245" s="73"/>
      <c r="D245" s="73"/>
      <c r="E245" s="73"/>
      <c r="F245" s="74"/>
    </row>
    <row r="246" spans="1:6" s="47" customFormat="1" ht="20.25">
      <c r="A246" s="72"/>
      <c r="B246" s="72"/>
      <c r="C246" s="73"/>
      <c r="D246" s="73"/>
      <c r="E246" s="73"/>
      <c r="F246" s="74"/>
    </row>
    <row r="247" spans="1:6" s="47" customFormat="1" ht="20.25">
      <c r="A247" s="72"/>
      <c r="B247" s="72"/>
      <c r="C247" s="73"/>
      <c r="D247" s="73"/>
      <c r="E247" s="73"/>
      <c r="F247" s="74"/>
    </row>
    <row r="248" spans="1:6" s="47" customFormat="1" ht="20.25">
      <c r="A248" s="72"/>
      <c r="B248" s="72"/>
      <c r="C248" s="73"/>
      <c r="D248" s="73"/>
      <c r="E248" s="73"/>
      <c r="F248" s="74"/>
    </row>
    <row r="249" spans="1:6" s="47" customFormat="1" ht="20.25">
      <c r="A249" s="72"/>
      <c r="B249" s="72"/>
      <c r="C249" s="73"/>
      <c r="D249" s="73"/>
      <c r="E249" s="73"/>
      <c r="F249" s="74"/>
    </row>
    <row r="250" spans="1:6" s="47" customFormat="1" ht="20.25">
      <c r="A250" s="72"/>
      <c r="B250" s="72"/>
      <c r="C250" s="73"/>
      <c r="D250" s="73"/>
      <c r="E250" s="73"/>
      <c r="F250" s="74"/>
    </row>
    <row r="251" spans="1:6" s="47" customFormat="1" ht="20.25">
      <c r="A251" s="72"/>
      <c r="B251" s="72"/>
      <c r="C251" s="73"/>
      <c r="D251" s="73"/>
      <c r="E251" s="73"/>
      <c r="F251" s="74"/>
    </row>
    <row r="252" spans="1:6" s="47" customFormat="1" ht="20.25">
      <c r="A252" s="72"/>
      <c r="B252" s="72"/>
      <c r="C252" s="73"/>
      <c r="D252" s="73"/>
      <c r="E252" s="73"/>
      <c r="F252" s="74"/>
    </row>
    <row r="253" spans="1:6" s="47" customFormat="1" ht="20.25">
      <c r="A253" s="72"/>
      <c r="B253" s="72"/>
      <c r="C253" s="73"/>
      <c r="D253" s="73"/>
      <c r="E253" s="73"/>
      <c r="F253" s="74"/>
    </row>
    <row r="254" spans="1:6" s="47" customFormat="1" ht="20.25">
      <c r="A254" s="72"/>
      <c r="B254" s="72"/>
      <c r="C254" s="73"/>
      <c r="D254" s="73"/>
      <c r="E254" s="73"/>
      <c r="F254" s="74"/>
    </row>
    <row r="255" spans="1:6" s="47" customFormat="1" ht="20.25">
      <c r="A255" s="72"/>
      <c r="B255" s="72"/>
      <c r="C255" s="73"/>
      <c r="D255" s="73"/>
      <c r="E255" s="73"/>
      <c r="F255" s="74"/>
    </row>
    <row r="256" spans="1:6" s="47" customFormat="1" ht="20.25">
      <c r="A256" s="72"/>
      <c r="B256" s="72"/>
      <c r="C256" s="73"/>
      <c r="D256" s="73"/>
      <c r="E256" s="73"/>
      <c r="F256" s="74"/>
    </row>
    <row r="257" spans="1:6" s="47" customFormat="1" ht="20.25">
      <c r="A257" s="72"/>
      <c r="B257" s="72"/>
      <c r="C257" s="73"/>
      <c r="D257" s="73"/>
      <c r="E257" s="73"/>
      <c r="F257" s="74"/>
    </row>
    <row r="258" spans="1:6" s="47" customFormat="1" ht="20.25">
      <c r="A258" s="72"/>
      <c r="B258" s="72"/>
      <c r="C258" s="73"/>
      <c r="D258" s="73"/>
      <c r="E258" s="73"/>
      <c r="F258" s="74"/>
    </row>
    <row r="259" spans="1:6" s="47" customFormat="1" ht="20.25">
      <c r="A259" s="72"/>
      <c r="B259" s="72"/>
      <c r="C259" s="73"/>
      <c r="D259" s="73"/>
      <c r="E259" s="73"/>
      <c r="F259" s="74"/>
    </row>
    <row r="260" spans="1:6" s="47" customFormat="1" ht="20.25">
      <c r="A260" s="72"/>
      <c r="B260" s="72"/>
      <c r="C260" s="73"/>
      <c r="D260" s="73"/>
      <c r="E260" s="73"/>
      <c r="F260" s="74"/>
    </row>
    <row r="261" spans="1:6" s="47" customFormat="1" ht="20.25">
      <c r="A261" s="72"/>
      <c r="B261" s="72"/>
      <c r="C261" s="73"/>
      <c r="D261" s="73"/>
      <c r="E261" s="73"/>
      <c r="F261" s="74"/>
    </row>
    <row r="262" spans="1:6" s="47" customFormat="1" ht="20.25">
      <c r="A262" s="72"/>
      <c r="B262" s="72"/>
      <c r="C262" s="73"/>
      <c r="D262" s="73"/>
      <c r="E262" s="73"/>
      <c r="F262" s="74"/>
    </row>
    <row r="263" spans="1:6" s="47" customFormat="1" ht="20.25">
      <c r="A263" s="72"/>
      <c r="B263" s="72"/>
      <c r="C263" s="73"/>
      <c r="D263" s="73"/>
      <c r="E263" s="73"/>
      <c r="F263" s="74"/>
    </row>
    <row r="264" spans="1:6" s="47" customFormat="1" ht="20.25">
      <c r="A264" s="72"/>
      <c r="B264" s="72"/>
      <c r="C264" s="73"/>
      <c r="D264" s="73"/>
      <c r="E264" s="73"/>
      <c r="F264" s="74"/>
    </row>
    <row r="265" spans="1:6" s="47" customFormat="1" ht="20.25">
      <c r="A265" s="72"/>
      <c r="B265" s="72"/>
      <c r="C265" s="73"/>
      <c r="D265" s="73"/>
      <c r="E265" s="73"/>
      <c r="F265" s="74"/>
    </row>
    <row r="266" spans="1:6" s="47" customFormat="1" ht="20.25">
      <c r="A266" s="72"/>
      <c r="B266" s="72"/>
      <c r="C266" s="73"/>
      <c r="D266" s="73"/>
      <c r="E266" s="73"/>
      <c r="F266" s="74"/>
    </row>
    <row r="267" spans="1:6" s="47" customFormat="1" ht="20.25">
      <c r="A267" s="72"/>
      <c r="B267" s="72"/>
      <c r="C267" s="73"/>
      <c r="D267" s="73"/>
      <c r="E267" s="73"/>
      <c r="F267" s="74"/>
    </row>
    <row r="268" spans="1:6" s="47" customFormat="1" ht="20.25">
      <c r="A268" s="72"/>
      <c r="B268" s="72"/>
      <c r="C268" s="73"/>
      <c r="D268" s="73"/>
      <c r="E268" s="73"/>
      <c r="F268" s="74"/>
    </row>
    <row r="269" spans="1:6" s="47" customFormat="1" ht="20.25">
      <c r="A269" s="72"/>
      <c r="B269" s="72"/>
      <c r="C269" s="73"/>
      <c r="D269" s="73"/>
      <c r="E269" s="73"/>
      <c r="F269" s="74"/>
    </row>
    <row r="270" spans="1:6" s="47" customFormat="1" ht="20.25">
      <c r="A270" s="72"/>
      <c r="B270" s="72"/>
      <c r="C270" s="73"/>
      <c r="D270" s="73"/>
      <c r="E270" s="73"/>
      <c r="F270" s="74"/>
    </row>
    <row r="271" spans="1:6" s="47" customFormat="1" ht="20.25">
      <c r="A271" s="72"/>
      <c r="B271" s="72"/>
      <c r="C271" s="73"/>
      <c r="D271" s="73"/>
      <c r="E271" s="73"/>
      <c r="F271" s="74"/>
    </row>
    <row r="272" spans="1:6" s="47" customFormat="1" ht="20.25">
      <c r="A272" s="72"/>
      <c r="B272" s="72"/>
      <c r="C272" s="73"/>
      <c r="D272" s="73"/>
      <c r="E272" s="73"/>
      <c r="F272" s="74"/>
    </row>
    <row r="273" spans="1:6" s="47" customFormat="1" ht="20.25">
      <c r="A273" s="72"/>
      <c r="B273" s="72"/>
      <c r="C273" s="73"/>
      <c r="D273" s="73"/>
      <c r="E273" s="73"/>
      <c r="F273" s="74"/>
    </row>
    <row r="274" spans="1:6" s="47" customFormat="1" ht="20.25">
      <c r="A274" s="72"/>
      <c r="B274" s="72"/>
      <c r="C274" s="73"/>
      <c r="D274" s="73"/>
      <c r="E274" s="73"/>
      <c r="F274" s="74"/>
    </row>
    <row r="275" spans="1:6" s="47" customFormat="1" ht="20.25">
      <c r="A275" s="72"/>
      <c r="B275" s="72"/>
      <c r="C275" s="73"/>
      <c r="D275" s="73"/>
      <c r="E275" s="73"/>
      <c r="F275" s="74"/>
    </row>
    <row r="276" spans="1:6" s="47" customFormat="1" ht="20.25">
      <c r="A276" s="72"/>
      <c r="B276" s="72"/>
      <c r="C276" s="73"/>
      <c r="D276" s="73"/>
      <c r="E276" s="73"/>
      <c r="F276" s="74"/>
    </row>
    <row r="277" spans="1:6" s="47" customFormat="1" ht="20.25">
      <c r="A277" s="72"/>
      <c r="B277" s="72"/>
      <c r="C277" s="73"/>
      <c r="D277" s="73"/>
      <c r="E277" s="73"/>
      <c r="F277" s="74"/>
    </row>
    <row r="278" spans="1:6" s="47" customFormat="1" ht="20.25">
      <c r="A278" s="72"/>
      <c r="B278" s="72"/>
      <c r="C278" s="73"/>
      <c r="D278" s="73"/>
      <c r="E278" s="73"/>
      <c r="F278" s="74"/>
    </row>
    <row r="279" spans="1:6" s="47" customFormat="1" ht="20.25">
      <c r="A279" s="72"/>
      <c r="B279" s="72"/>
      <c r="C279" s="73"/>
      <c r="D279" s="73"/>
      <c r="E279" s="73"/>
      <c r="F279" s="74"/>
    </row>
    <row r="280" spans="1:6" s="47" customFormat="1" ht="20.25">
      <c r="A280" s="72"/>
      <c r="B280" s="72"/>
      <c r="C280" s="73"/>
      <c r="D280" s="73"/>
      <c r="E280" s="73"/>
      <c r="F280" s="74"/>
    </row>
    <row r="281" spans="1:6" s="47" customFormat="1" ht="20.25">
      <c r="A281" s="72"/>
      <c r="B281" s="72"/>
      <c r="C281" s="73"/>
      <c r="D281" s="73"/>
      <c r="E281" s="73"/>
      <c r="F281" s="74"/>
    </row>
    <row r="282" spans="1:6" s="47" customFormat="1" ht="20.25">
      <c r="A282" s="72"/>
      <c r="B282" s="72"/>
      <c r="C282" s="73"/>
      <c r="D282" s="73"/>
      <c r="E282" s="73"/>
      <c r="F282" s="74"/>
    </row>
    <row r="283" spans="1:6" s="47" customFormat="1" ht="20.25">
      <c r="A283" s="72"/>
      <c r="B283" s="72"/>
      <c r="C283" s="73"/>
      <c r="D283" s="73"/>
      <c r="E283" s="73"/>
      <c r="F283" s="74"/>
    </row>
    <row r="284" spans="1:6" s="47" customFormat="1" ht="20.25">
      <c r="A284" s="72"/>
      <c r="B284" s="72"/>
      <c r="C284" s="73"/>
      <c r="D284" s="73"/>
      <c r="E284" s="73"/>
      <c r="F284" s="74"/>
    </row>
    <row r="285" spans="1:6" s="47" customFormat="1" ht="20.25">
      <c r="A285" s="72"/>
      <c r="B285" s="72"/>
      <c r="C285" s="73"/>
      <c r="D285" s="73"/>
      <c r="E285" s="73"/>
      <c r="F285" s="74"/>
    </row>
    <row r="286" spans="1:6" s="47" customFormat="1" ht="20.25">
      <c r="A286" s="72"/>
      <c r="B286" s="72"/>
      <c r="C286" s="73"/>
      <c r="D286" s="73"/>
      <c r="E286" s="73"/>
      <c r="F286" s="74"/>
    </row>
    <row r="287" spans="1:6" s="47" customFormat="1" ht="20.25">
      <c r="A287" s="72"/>
      <c r="B287" s="72"/>
      <c r="C287" s="73"/>
      <c r="D287" s="73"/>
      <c r="E287" s="73"/>
      <c r="F287" s="74"/>
    </row>
    <row r="288" spans="1:6" s="47" customFormat="1" ht="20.25">
      <c r="A288" s="72"/>
      <c r="B288" s="72"/>
      <c r="C288" s="73"/>
      <c r="D288" s="73"/>
      <c r="E288" s="73"/>
      <c r="F288" s="74"/>
    </row>
    <row r="289" spans="1:6" s="47" customFormat="1" ht="20.25">
      <c r="A289" s="72"/>
      <c r="B289" s="72"/>
      <c r="C289" s="73"/>
      <c r="D289" s="73"/>
      <c r="E289" s="73"/>
      <c r="F289" s="74"/>
    </row>
    <row r="290" spans="1:6" s="47" customFormat="1" ht="20.25">
      <c r="A290" s="72"/>
      <c r="B290" s="72"/>
      <c r="C290" s="73"/>
      <c r="D290" s="73"/>
      <c r="E290" s="73"/>
      <c r="F290" s="74"/>
    </row>
    <row r="291" spans="1:6" s="47" customFormat="1" ht="20.25">
      <c r="A291" s="72"/>
      <c r="B291" s="72"/>
      <c r="C291" s="73"/>
      <c r="D291" s="73"/>
      <c r="E291" s="73"/>
      <c r="F291" s="74"/>
    </row>
    <row r="292" spans="1:6" s="47" customFormat="1" ht="20.25">
      <c r="A292" s="72"/>
      <c r="B292" s="72"/>
      <c r="C292" s="73"/>
      <c r="D292" s="73"/>
      <c r="E292" s="73"/>
      <c r="F292" s="74"/>
    </row>
  </sheetData>
  <sheetProtection/>
  <mergeCells count="2">
    <mergeCell ref="A11:F11"/>
    <mergeCell ref="A136:F136"/>
  </mergeCells>
  <printOptions/>
  <pageMargins left="0.984251968503937" right="0.3937007874015748" top="0.5905511811023623" bottom="0.5905511811023623" header="0.5118110236220472" footer="0.5118110236220472"/>
  <pageSetup fitToHeight="2" horizontalDpi="600" verticalDpi="600" orientation="portrait" paperSize="9" scale="75" r:id="rId1"/>
  <ignoredErrors>
    <ignoredError sqref="F34 F115 F79 F109 F6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E291"/>
  <sheetViews>
    <sheetView view="pageBreakPreview" zoomScale="60" zoomScalePageLayoutView="0" workbookViewId="0" topLeftCell="A110">
      <selection activeCell="E131" sqref="E131"/>
    </sheetView>
  </sheetViews>
  <sheetFormatPr defaultColWidth="9.00390625" defaultRowHeight="12.75"/>
  <cols>
    <col min="1" max="1" width="48.375" style="75" customWidth="1"/>
    <col min="2" max="2" width="11.625" style="76" customWidth="1"/>
    <col min="3" max="3" width="13.125" style="76" customWidth="1"/>
    <col min="4" max="4" width="9.625" style="76" customWidth="1"/>
    <col min="5" max="5" width="19.75390625" style="77" customWidth="1"/>
    <col min="6" max="16384" width="9.125" style="78" customWidth="1"/>
  </cols>
  <sheetData>
    <row r="1" spans="1:5" s="47" customFormat="1" ht="24.75" customHeight="1">
      <c r="A1" s="45"/>
      <c r="B1" s="46"/>
      <c r="C1" s="79"/>
      <c r="D1" s="79"/>
      <c r="E1" s="32" t="s">
        <v>26</v>
      </c>
    </row>
    <row r="2" spans="1:5" s="47" customFormat="1" ht="20.25">
      <c r="A2" s="45"/>
      <c r="B2" s="46"/>
      <c r="C2" s="79"/>
      <c r="D2" s="79"/>
      <c r="E2" s="32" t="s">
        <v>277</v>
      </c>
    </row>
    <row r="3" spans="1:5" s="47" customFormat="1" ht="20.25">
      <c r="A3" s="45"/>
      <c r="B3" s="46"/>
      <c r="C3" s="79"/>
      <c r="D3" s="79"/>
      <c r="E3" s="32" t="s">
        <v>217</v>
      </c>
    </row>
    <row r="4" spans="1:5" s="47" customFormat="1" ht="20.25">
      <c r="A4" s="45"/>
      <c r="B4" s="46"/>
      <c r="C4" s="80"/>
      <c r="D4" s="80"/>
      <c r="E4" s="32" t="s">
        <v>17</v>
      </c>
    </row>
    <row r="5" spans="1:5" s="47" customFormat="1" ht="20.25">
      <c r="A5" s="45"/>
      <c r="B5" s="46"/>
      <c r="C5" s="79"/>
      <c r="D5" s="79"/>
      <c r="E5" s="32" t="s">
        <v>260</v>
      </c>
    </row>
    <row r="6" spans="1:5" s="47" customFormat="1" ht="20.25">
      <c r="A6" s="45"/>
      <c r="B6" s="46"/>
      <c r="C6" s="81"/>
      <c r="D6" s="82"/>
      <c r="E6" s="32" t="s">
        <v>24</v>
      </c>
    </row>
    <row r="7" spans="1:5" s="47" customFormat="1" ht="20.25">
      <c r="A7" s="45"/>
      <c r="B7" s="46"/>
      <c r="C7" s="81"/>
      <c r="D7" s="82"/>
      <c r="E7" s="32" t="s">
        <v>286</v>
      </c>
    </row>
    <row r="8" spans="1:5" s="47" customFormat="1" ht="20.25">
      <c r="A8" s="45"/>
      <c r="B8" s="46"/>
      <c r="C8" s="81"/>
      <c r="D8" s="82"/>
      <c r="E8" s="32" t="s">
        <v>48</v>
      </c>
    </row>
    <row r="9" spans="1:5" s="47" customFormat="1" ht="20.25">
      <c r="A9" s="45"/>
      <c r="B9" s="46"/>
      <c r="C9" s="81"/>
      <c r="D9" s="82"/>
      <c r="E9" s="32" t="s">
        <v>17</v>
      </c>
    </row>
    <row r="10" spans="1:5" s="47" customFormat="1" ht="10.5" customHeight="1">
      <c r="A10" s="45"/>
      <c r="B10" s="46"/>
      <c r="C10" s="46"/>
      <c r="D10" s="46"/>
      <c r="E10" s="48"/>
    </row>
    <row r="11" spans="1:5" s="47" customFormat="1" ht="54" customHeight="1">
      <c r="A11" s="109" t="s">
        <v>289</v>
      </c>
      <c r="B11" s="109"/>
      <c r="C11" s="109"/>
      <c r="D11" s="109"/>
      <c r="E11" s="109"/>
    </row>
    <row r="12" spans="1:5" s="47" customFormat="1" ht="20.25">
      <c r="A12" s="45"/>
      <c r="B12" s="46"/>
      <c r="C12" s="46"/>
      <c r="D12" s="46"/>
      <c r="E12" s="40" t="s">
        <v>25</v>
      </c>
    </row>
    <row r="13" spans="1:5" s="47" customFormat="1" ht="31.5">
      <c r="A13" s="49" t="s">
        <v>15</v>
      </c>
      <c r="B13" s="50" t="s">
        <v>22</v>
      </c>
      <c r="C13" s="50" t="s">
        <v>23</v>
      </c>
      <c r="D13" s="50" t="s">
        <v>124</v>
      </c>
      <c r="E13" s="83" t="s">
        <v>34</v>
      </c>
    </row>
    <row r="14" spans="1:5" s="47" customFormat="1" ht="20.25">
      <c r="A14" s="52">
        <v>1</v>
      </c>
      <c r="B14" s="53" t="s">
        <v>216</v>
      </c>
      <c r="C14" s="53" t="s">
        <v>164</v>
      </c>
      <c r="D14" s="53" t="s">
        <v>165</v>
      </c>
      <c r="E14" s="54">
        <v>5</v>
      </c>
    </row>
    <row r="15" spans="1:5" s="47" customFormat="1" ht="20.25">
      <c r="A15" s="55" t="s">
        <v>16</v>
      </c>
      <c r="B15" s="56"/>
      <c r="C15" s="56"/>
      <c r="D15" s="56"/>
      <c r="E15" s="57">
        <f>SUM(E16+E40+E47+E61+E75+E106+E113+E120+E125+E131)</f>
        <v>6620200.370000001</v>
      </c>
    </row>
    <row r="16" spans="1:5" s="47" customFormat="1" ht="20.25">
      <c r="A16" s="58" t="s">
        <v>19</v>
      </c>
      <c r="B16" s="59" t="s">
        <v>20</v>
      </c>
      <c r="C16" s="59"/>
      <c r="D16" s="59"/>
      <c r="E16" s="62">
        <f>SUM(E17+E20+E28+E31)</f>
        <v>2286957.29</v>
      </c>
    </row>
    <row r="17" spans="1:5" s="47" customFormat="1" ht="20.25">
      <c r="A17" s="60" t="s">
        <v>1</v>
      </c>
      <c r="B17" s="61" t="s">
        <v>0</v>
      </c>
      <c r="C17" s="61" t="s">
        <v>221</v>
      </c>
      <c r="D17" s="61"/>
      <c r="E17" s="62">
        <f>E18+E19</f>
        <v>788485.51</v>
      </c>
    </row>
    <row r="18" spans="1:5" s="47" customFormat="1" ht="30">
      <c r="A18" s="63" t="s">
        <v>136</v>
      </c>
      <c r="B18" s="61" t="s">
        <v>0</v>
      </c>
      <c r="C18" s="61" t="s">
        <v>221</v>
      </c>
      <c r="D18" s="61" t="s">
        <v>78</v>
      </c>
      <c r="E18" s="62">
        <v>604343.16</v>
      </c>
    </row>
    <row r="19" spans="1:5" s="47" customFormat="1" ht="45">
      <c r="A19" s="63" t="s">
        <v>137</v>
      </c>
      <c r="B19" s="61" t="s">
        <v>0</v>
      </c>
      <c r="C19" s="61" t="s">
        <v>221</v>
      </c>
      <c r="D19" s="61" t="s">
        <v>135</v>
      </c>
      <c r="E19" s="62">
        <v>184142.35</v>
      </c>
    </row>
    <row r="20" spans="1:5" s="47" customFormat="1" ht="20.25">
      <c r="A20" s="63" t="s">
        <v>178</v>
      </c>
      <c r="B20" s="61" t="s">
        <v>61</v>
      </c>
      <c r="C20" s="61" t="s">
        <v>222</v>
      </c>
      <c r="D20" s="61"/>
      <c r="E20" s="62">
        <f>SUM(E21+E22+E23+E24+E25+E26+E27)</f>
        <v>1351781.7799999998</v>
      </c>
    </row>
    <row r="21" spans="1:5" s="47" customFormat="1" ht="30">
      <c r="A21" s="63" t="s">
        <v>136</v>
      </c>
      <c r="B21" s="61" t="s">
        <v>61</v>
      </c>
      <c r="C21" s="61" t="s">
        <v>222</v>
      </c>
      <c r="D21" s="61" t="s">
        <v>78</v>
      </c>
      <c r="E21" s="62">
        <v>841276.71</v>
      </c>
    </row>
    <row r="22" spans="1:5" s="47" customFormat="1" ht="30">
      <c r="A22" s="63" t="s">
        <v>79</v>
      </c>
      <c r="B22" s="61" t="s">
        <v>61</v>
      </c>
      <c r="C22" s="61" t="s">
        <v>222</v>
      </c>
      <c r="D22" s="61" t="s">
        <v>80</v>
      </c>
      <c r="E22" s="62"/>
    </row>
    <row r="23" spans="1:5" s="47" customFormat="1" ht="45">
      <c r="A23" s="63" t="s">
        <v>137</v>
      </c>
      <c r="B23" s="61" t="s">
        <v>61</v>
      </c>
      <c r="C23" s="61" t="s">
        <v>222</v>
      </c>
      <c r="D23" s="61" t="s">
        <v>135</v>
      </c>
      <c r="E23" s="62">
        <v>258452.61</v>
      </c>
    </row>
    <row r="24" spans="1:5" s="47" customFormat="1" ht="30">
      <c r="A24" s="63" t="s">
        <v>81</v>
      </c>
      <c r="B24" s="61" t="s">
        <v>61</v>
      </c>
      <c r="C24" s="61" t="s">
        <v>222</v>
      </c>
      <c r="D24" s="61" t="s">
        <v>82</v>
      </c>
      <c r="E24" s="62">
        <v>76776.17</v>
      </c>
    </row>
    <row r="25" spans="1:5" s="47" customFormat="1" ht="45">
      <c r="A25" s="63" t="s">
        <v>139</v>
      </c>
      <c r="B25" s="61" t="s">
        <v>61</v>
      </c>
      <c r="C25" s="61" t="s">
        <v>222</v>
      </c>
      <c r="D25" s="61" t="s">
        <v>74</v>
      </c>
      <c r="E25" s="62">
        <v>166083.29</v>
      </c>
    </row>
    <row r="26" spans="1:5" s="47" customFormat="1" ht="30">
      <c r="A26" s="63" t="s">
        <v>83</v>
      </c>
      <c r="B26" s="61" t="s">
        <v>61</v>
      </c>
      <c r="C26" s="61" t="s">
        <v>222</v>
      </c>
      <c r="D26" s="61" t="s">
        <v>84</v>
      </c>
      <c r="E26" s="62">
        <v>193</v>
      </c>
    </row>
    <row r="27" spans="1:5" s="47" customFormat="1" ht="20.25">
      <c r="A27" s="63" t="s">
        <v>138</v>
      </c>
      <c r="B27" s="61" t="s">
        <v>61</v>
      </c>
      <c r="C27" s="61" t="s">
        <v>222</v>
      </c>
      <c r="D27" s="61" t="s">
        <v>91</v>
      </c>
      <c r="E27" s="62">
        <v>9000</v>
      </c>
    </row>
    <row r="28" spans="1:5" s="47" customFormat="1" ht="20.25">
      <c r="A28" s="63" t="s">
        <v>246</v>
      </c>
      <c r="B28" s="61" t="s">
        <v>247</v>
      </c>
      <c r="C28" s="61"/>
      <c r="D28" s="61"/>
      <c r="E28" s="62">
        <f>E29</f>
        <v>0</v>
      </c>
    </row>
    <row r="29" spans="1:5" s="47" customFormat="1" ht="30">
      <c r="A29" s="63" t="s">
        <v>248</v>
      </c>
      <c r="B29" s="61" t="s">
        <v>247</v>
      </c>
      <c r="C29" s="61" t="s">
        <v>249</v>
      </c>
      <c r="D29" s="61"/>
      <c r="E29" s="62">
        <f>E30</f>
        <v>0</v>
      </c>
    </row>
    <row r="30" spans="1:5" s="47" customFormat="1" ht="20.25">
      <c r="A30" s="63" t="s">
        <v>250</v>
      </c>
      <c r="B30" s="61" t="s">
        <v>247</v>
      </c>
      <c r="C30" s="61" t="s">
        <v>249</v>
      </c>
      <c r="D30" s="61" t="s">
        <v>251</v>
      </c>
      <c r="E30" s="62"/>
    </row>
    <row r="31" spans="1:5" s="47" customFormat="1" ht="31.5">
      <c r="A31" s="30" t="s">
        <v>128</v>
      </c>
      <c r="B31" s="61" t="s">
        <v>129</v>
      </c>
      <c r="C31" s="61"/>
      <c r="D31" s="61"/>
      <c r="E31" s="62">
        <f>E32</f>
        <v>146690</v>
      </c>
    </row>
    <row r="32" spans="1:5" s="47" customFormat="1" ht="60">
      <c r="A32" s="63" t="s">
        <v>191</v>
      </c>
      <c r="B32" s="61" t="s">
        <v>129</v>
      </c>
      <c r="C32" s="61" t="s">
        <v>190</v>
      </c>
      <c r="D32" s="61"/>
      <c r="E32" s="62">
        <f>E33</f>
        <v>146690</v>
      </c>
    </row>
    <row r="33" spans="1:5" s="47" customFormat="1" ht="60">
      <c r="A33" s="63" t="s">
        <v>189</v>
      </c>
      <c r="B33" s="61" t="s">
        <v>129</v>
      </c>
      <c r="C33" s="61" t="s">
        <v>188</v>
      </c>
      <c r="D33" s="61"/>
      <c r="E33" s="62">
        <f>E34+E36</f>
        <v>146690</v>
      </c>
    </row>
    <row r="34" spans="1:5" s="47" customFormat="1" ht="45">
      <c r="A34" s="63" t="s">
        <v>140</v>
      </c>
      <c r="B34" s="61" t="s">
        <v>129</v>
      </c>
      <c r="C34" s="61" t="s">
        <v>173</v>
      </c>
      <c r="D34" s="61"/>
      <c r="E34" s="62">
        <f>E35</f>
        <v>0</v>
      </c>
    </row>
    <row r="35" spans="1:5" s="47" customFormat="1" ht="45">
      <c r="A35" s="63" t="s">
        <v>139</v>
      </c>
      <c r="B35" s="61" t="s">
        <v>129</v>
      </c>
      <c r="C35" s="61" t="s">
        <v>173</v>
      </c>
      <c r="D35" s="61" t="s">
        <v>74</v>
      </c>
      <c r="E35" s="62">
        <v>0</v>
      </c>
    </row>
    <row r="36" spans="1:5" s="47" customFormat="1" ht="20.25">
      <c r="A36" s="63" t="s">
        <v>219</v>
      </c>
      <c r="B36" s="61" t="s">
        <v>129</v>
      </c>
      <c r="C36" s="61" t="s">
        <v>218</v>
      </c>
      <c r="D36" s="61"/>
      <c r="E36" s="62">
        <f>E37+E38+E39</f>
        <v>146690</v>
      </c>
    </row>
    <row r="37" spans="1:5" s="47" customFormat="1" ht="45">
      <c r="A37" s="63" t="s">
        <v>299</v>
      </c>
      <c r="B37" s="61" t="s">
        <v>129</v>
      </c>
      <c r="C37" s="61" t="s">
        <v>218</v>
      </c>
      <c r="D37" s="61" t="s">
        <v>297</v>
      </c>
      <c r="E37" s="62">
        <v>146690</v>
      </c>
    </row>
    <row r="38" spans="1:5" s="47" customFormat="1" ht="45">
      <c r="A38" s="63" t="s">
        <v>139</v>
      </c>
      <c r="B38" s="61" t="s">
        <v>129</v>
      </c>
      <c r="C38" s="61" t="s">
        <v>218</v>
      </c>
      <c r="D38" s="61" t="s">
        <v>74</v>
      </c>
      <c r="E38" s="62">
        <v>0</v>
      </c>
    </row>
    <row r="39" spans="1:5" s="47" customFormat="1" ht="20.25">
      <c r="A39" s="63" t="s">
        <v>138</v>
      </c>
      <c r="B39" s="61" t="s">
        <v>129</v>
      </c>
      <c r="C39" s="61" t="s">
        <v>218</v>
      </c>
      <c r="D39" s="61" t="s">
        <v>91</v>
      </c>
      <c r="E39" s="62">
        <v>0</v>
      </c>
    </row>
    <row r="40" spans="1:5" s="47" customFormat="1" ht="20.25">
      <c r="A40" s="58" t="s">
        <v>50</v>
      </c>
      <c r="B40" s="59" t="s">
        <v>51</v>
      </c>
      <c r="C40" s="59"/>
      <c r="D40" s="59"/>
      <c r="E40" s="62">
        <f>E41</f>
        <v>38356.5</v>
      </c>
    </row>
    <row r="41" spans="1:5" s="47" customFormat="1" ht="20.25">
      <c r="A41" s="60" t="s">
        <v>53</v>
      </c>
      <c r="B41" s="61" t="s">
        <v>52</v>
      </c>
      <c r="C41" s="61"/>
      <c r="D41" s="61"/>
      <c r="E41" s="62">
        <f>E42</f>
        <v>38356.5</v>
      </c>
    </row>
    <row r="42" spans="1:5" s="47" customFormat="1" ht="45">
      <c r="A42" s="60" t="s">
        <v>54</v>
      </c>
      <c r="B42" s="61" t="s">
        <v>52</v>
      </c>
      <c r="C42" s="61" t="s">
        <v>141</v>
      </c>
      <c r="D42" s="61"/>
      <c r="E42" s="62">
        <f>E43+E44+E45</f>
        <v>38356.5</v>
      </c>
    </row>
    <row r="43" spans="1:5" s="47" customFormat="1" ht="30">
      <c r="A43" s="63" t="s">
        <v>136</v>
      </c>
      <c r="B43" s="61" t="s">
        <v>52</v>
      </c>
      <c r="C43" s="61" t="s">
        <v>141</v>
      </c>
      <c r="D43" s="61" t="s">
        <v>78</v>
      </c>
      <c r="E43" s="62">
        <v>29624.64</v>
      </c>
    </row>
    <row r="44" spans="1:5" s="47" customFormat="1" ht="45">
      <c r="A44" s="63" t="s">
        <v>137</v>
      </c>
      <c r="B44" s="61" t="s">
        <v>52</v>
      </c>
      <c r="C44" s="61" t="s">
        <v>141</v>
      </c>
      <c r="D44" s="61" t="s">
        <v>135</v>
      </c>
      <c r="E44" s="62">
        <v>8731.86</v>
      </c>
    </row>
    <row r="45" spans="1:5" s="47" customFormat="1" ht="30">
      <c r="A45" s="60" t="s">
        <v>81</v>
      </c>
      <c r="B45" s="61" t="s">
        <v>52</v>
      </c>
      <c r="C45" s="61" t="s">
        <v>141</v>
      </c>
      <c r="D45" s="61" t="s">
        <v>82</v>
      </c>
      <c r="E45" s="62">
        <v>0</v>
      </c>
    </row>
    <row r="46" spans="1:5" s="47" customFormat="1" ht="45">
      <c r="A46" s="63" t="s">
        <v>139</v>
      </c>
      <c r="B46" s="61" t="s">
        <v>52</v>
      </c>
      <c r="C46" s="61" t="s">
        <v>141</v>
      </c>
      <c r="D46" s="61" t="s">
        <v>74</v>
      </c>
      <c r="E46" s="62">
        <v>0</v>
      </c>
    </row>
    <row r="47" spans="1:5" s="64" customFormat="1" ht="27.75" customHeight="1">
      <c r="A47" s="58" t="s">
        <v>154</v>
      </c>
      <c r="B47" s="59" t="s">
        <v>155</v>
      </c>
      <c r="C47" s="59"/>
      <c r="D47" s="59"/>
      <c r="E47" s="62">
        <f>E48+E51</f>
        <v>146619.81</v>
      </c>
    </row>
    <row r="48" spans="1:5" s="64" customFormat="1" ht="27.75" customHeight="1">
      <c r="A48" s="60" t="s">
        <v>268</v>
      </c>
      <c r="B48" s="61" t="s">
        <v>269</v>
      </c>
      <c r="C48" s="61"/>
      <c r="D48" s="61"/>
      <c r="E48" s="62">
        <f>E49</f>
        <v>0</v>
      </c>
    </row>
    <row r="49" spans="1:5" s="64" customFormat="1" ht="27.75" customHeight="1">
      <c r="A49" s="60" t="s">
        <v>270</v>
      </c>
      <c r="B49" s="61" t="s">
        <v>269</v>
      </c>
      <c r="C49" s="61" t="s">
        <v>271</v>
      </c>
      <c r="D49" s="61"/>
      <c r="E49" s="62">
        <f>E50</f>
        <v>0</v>
      </c>
    </row>
    <row r="50" spans="1:5" s="64" customFormat="1" ht="27.75" customHeight="1">
      <c r="A50" s="60" t="s">
        <v>272</v>
      </c>
      <c r="B50" s="61" t="s">
        <v>269</v>
      </c>
      <c r="C50" s="61" t="s">
        <v>271</v>
      </c>
      <c r="D50" s="61" t="s">
        <v>273</v>
      </c>
      <c r="E50" s="62"/>
    </row>
    <row r="51" spans="1:5" s="64" customFormat="1" ht="20.25">
      <c r="A51" s="60" t="s">
        <v>156</v>
      </c>
      <c r="B51" s="61" t="s">
        <v>133</v>
      </c>
      <c r="C51" s="61"/>
      <c r="D51" s="61"/>
      <c r="E51" s="62">
        <f>SUM(E52)</f>
        <v>146619.81</v>
      </c>
    </row>
    <row r="52" spans="1:5" s="47" customFormat="1" ht="60">
      <c r="A52" s="60" t="s">
        <v>180</v>
      </c>
      <c r="B52" s="61" t="s">
        <v>133</v>
      </c>
      <c r="C52" s="61" t="s">
        <v>142</v>
      </c>
      <c r="D52" s="61"/>
      <c r="E52" s="62">
        <f>E53+E56</f>
        <v>146619.81</v>
      </c>
    </row>
    <row r="53" spans="1:5" s="47" customFormat="1" ht="30">
      <c r="A53" s="60" t="s">
        <v>181</v>
      </c>
      <c r="B53" s="61" t="s">
        <v>133</v>
      </c>
      <c r="C53" s="61" t="s">
        <v>179</v>
      </c>
      <c r="D53" s="61"/>
      <c r="E53" s="62">
        <f>E54</f>
        <v>93400.27</v>
      </c>
    </row>
    <row r="54" spans="1:5" s="47" customFormat="1" ht="30">
      <c r="A54" s="60" t="s">
        <v>144</v>
      </c>
      <c r="B54" s="61" t="s">
        <v>133</v>
      </c>
      <c r="C54" s="61" t="s">
        <v>153</v>
      </c>
      <c r="D54" s="61"/>
      <c r="E54" s="62">
        <f>E55</f>
        <v>93400.27</v>
      </c>
    </row>
    <row r="55" spans="1:5" s="47" customFormat="1" ht="45">
      <c r="A55" s="63" t="s">
        <v>139</v>
      </c>
      <c r="B55" s="61" t="s">
        <v>133</v>
      </c>
      <c r="C55" s="61" t="s">
        <v>153</v>
      </c>
      <c r="D55" s="61" t="s">
        <v>74</v>
      </c>
      <c r="E55" s="62">
        <v>93400.27</v>
      </c>
    </row>
    <row r="56" spans="1:5" s="47" customFormat="1" ht="30">
      <c r="A56" s="63" t="s">
        <v>182</v>
      </c>
      <c r="B56" s="61" t="s">
        <v>133</v>
      </c>
      <c r="C56" s="61" t="s">
        <v>183</v>
      </c>
      <c r="D56" s="61"/>
      <c r="E56" s="62">
        <f>E57+E59</f>
        <v>53219.54</v>
      </c>
    </row>
    <row r="57" spans="1:5" s="47" customFormat="1" ht="30">
      <c r="A57" s="60" t="s">
        <v>144</v>
      </c>
      <c r="B57" s="61" t="s">
        <v>133</v>
      </c>
      <c r="C57" s="61" t="s">
        <v>143</v>
      </c>
      <c r="D57" s="61"/>
      <c r="E57" s="62">
        <f>E58</f>
        <v>53219.54</v>
      </c>
    </row>
    <row r="58" spans="1:5" s="47" customFormat="1" ht="45">
      <c r="A58" s="63" t="s">
        <v>139</v>
      </c>
      <c r="B58" s="61" t="s">
        <v>133</v>
      </c>
      <c r="C58" s="61" t="s">
        <v>143</v>
      </c>
      <c r="D58" s="61" t="s">
        <v>74</v>
      </c>
      <c r="E58" s="62">
        <v>53219.54</v>
      </c>
    </row>
    <row r="59" spans="1:5" s="47" customFormat="1" ht="90">
      <c r="A59" s="63" t="s">
        <v>187</v>
      </c>
      <c r="B59" s="61" t="s">
        <v>133</v>
      </c>
      <c r="C59" s="61" t="s">
        <v>238</v>
      </c>
      <c r="D59" s="61"/>
      <c r="E59" s="62">
        <v>0</v>
      </c>
    </row>
    <row r="60" spans="1:5" s="47" customFormat="1" ht="45">
      <c r="A60" s="63" t="s">
        <v>139</v>
      </c>
      <c r="B60" s="61" t="s">
        <v>133</v>
      </c>
      <c r="C60" s="61" t="s">
        <v>238</v>
      </c>
      <c r="D60" s="61" t="s">
        <v>74</v>
      </c>
      <c r="E60" s="62">
        <v>0</v>
      </c>
    </row>
    <row r="61" spans="1:5" s="47" customFormat="1" ht="20.25">
      <c r="A61" s="84" t="s">
        <v>157</v>
      </c>
      <c r="B61" s="59" t="s">
        <v>158</v>
      </c>
      <c r="C61" s="59"/>
      <c r="D61" s="59"/>
      <c r="E61" s="62">
        <f>E62+E71</f>
        <v>2144757.37</v>
      </c>
    </row>
    <row r="62" spans="1:5" s="64" customFormat="1" ht="20.25">
      <c r="A62" s="60" t="s">
        <v>76</v>
      </c>
      <c r="B62" s="61" t="s">
        <v>75</v>
      </c>
      <c r="C62" s="61"/>
      <c r="D62" s="61"/>
      <c r="E62" s="62">
        <f>E63</f>
        <v>2102132.37</v>
      </c>
    </row>
    <row r="63" spans="1:5" s="64" customFormat="1" ht="45">
      <c r="A63" s="63" t="s">
        <v>193</v>
      </c>
      <c r="B63" s="61" t="s">
        <v>75</v>
      </c>
      <c r="C63" s="61" t="s">
        <v>192</v>
      </c>
      <c r="D63" s="61"/>
      <c r="E63" s="62">
        <f>E64</f>
        <v>2102132.37</v>
      </c>
    </row>
    <row r="64" spans="1:5" s="47" customFormat="1" ht="75">
      <c r="A64" s="63" t="s">
        <v>185</v>
      </c>
      <c r="B64" s="61" t="s">
        <v>75</v>
      </c>
      <c r="C64" s="61" t="s">
        <v>184</v>
      </c>
      <c r="D64" s="61"/>
      <c r="E64" s="62">
        <f>E65+E67+E69</f>
        <v>2102132.37</v>
      </c>
    </row>
    <row r="65" spans="1:5" s="47" customFormat="1" ht="20.25">
      <c r="A65" s="63" t="s">
        <v>186</v>
      </c>
      <c r="B65" s="61" t="s">
        <v>75</v>
      </c>
      <c r="C65" s="61" t="s">
        <v>145</v>
      </c>
      <c r="D65" s="61"/>
      <c r="E65" s="62">
        <f>E66</f>
        <v>697132.37</v>
      </c>
    </row>
    <row r="66" spans="1:5" s="47" customFormat="1" ht="45">
      <c r="A66" s="63" t="s">
        <v>139</v>
      </c>
      <c r="B66" s="61" t="s">
        <v>75</v>
      </c>
      <c r="C66" s="61" t="s">
        <v>145</v>
      </c>
      <c r="D66" s="61" t="s">
        <v>74</v>
      </c>
      <c r="E66" s="62">
        <v>697132.37</v>
      </c>
    </row>
    <row r="67" spans="1:5" s="47" customFormat="1" ht="90">
      <c r="A67" s="63" t="s">
        <v>187</v>
      </c>
      <c r="B67" s="61" t="s">
        <v>75</v>
      </c>
      <c r="C67" s="61" t="s">
        <v>146</v>
      </c>
      <c r="D67" s="61"/>
      <c r="E67" s="62">
        <f>E68</f>
        <v>0</v>
      </c>
    </row>
    <row r="68" spans="1:5" s="47" customFormat="1" ht="45">
      <c r="A68" s="63" t="s">
        <v>139</v>
      </c>
      <c r="B68" s="61" t="s">
        <v>75</v>
      </c>
      <c r="C68" s="61" t="s">
        <v>146</v>
      </c>
      <c r="D68" s="61" t="s">
        <v>74</v>
      </c>
      <c r="E68" s="62">
        <v>0</v>
      </c>
    </row>
    <row r="69" spans="1:5" s="47" customFormat="1" ht="45.75">
      <c r="A69" s="42" t="s">
        <v>308</v>
      </c>
      <c r="B69" s="61" t="s">
        <v>75</v>
      </c>
      <c r="C69" s="61" t="s">
        <v>309</v>
      </c>
      <c r="D69" s="61"/>
      <c r="E69" s="62">
        <f>E70</f>
        <v>1405000</v>
      </c>
    </row>
    <row r="70" spans="1:5" s="47" customFormat="1" ht="45">
      <c r="A70" s="63" t="s">
        <v>139</v>
      </c>
      <c r="B70" s="61" t="s">
        <v>75</v>
      </c>
      <c r="C70" s="61" t="s">
        <v>309</v>
      </c>
      <c r="D70" s="61" t="s">
        <v>74</v>
      </c>
      <c r="E70" s="62">
        <v>1405000</v>
      </c>
    </row>
    <row r="71" spans="1:5" s="64" customFormat="1" ht="20.25">
      <c r="A71" s="63" t="s">
        <v>70</v>
      </c>
      <c r="B71" s="61" t="s">
        <v>71</v>
      </c>
      <c r="C71" s="61"/>
      <c r="D71" s="61"/>
      <c r="E71" s="62">
        <f>E72</f>
        <v>42625</v>
      </c>
    </row>
    <row r="72" spans="1:5" s="64" customFormat="1" ht="60">
      <c r="A72" s="63" t="s">
        <v>191</v>
      </c>
      <c r="B72" s="61" t="s">
        <v>71</v>
      </c>
      <c r="C72" s="61" t="s">
        <v>190</v>
      </c>
      <c r="D72" s="61"/>
      <c r="E72" s="62">
        <f>E73</f>
        <v>42625</v>
      </c>
    </row>
    <row r="73" spans="1:5" s="64" customFormat="1" ht="20.25">
      <c r="A73" s="63" t="s">
        <v>195</v>
      </c>
      <c r="B73" s="61" t="s">
        <v>71</v>
      </c>
      <c r="C73" s="61" t="s">
        <v>174</v>
      </c>
      <c r="D73" s="61"/>
      <c r="E73" s="62">
        <f>SUM(E74)</f>
        <v>42625</v>
      </c>
    </row>
    <row r="74" spans="1:5" s="64" customFormat="1" ht="45">
      <c r="A74" s="63" t="s">
        <v>139</v>
      </c>
      <c r="B74" s="61" t="s">
        <v>71</v>
      </c>
      <c r="C74" s="61" t="s">
        <v>174</v>
      </c>
      <c r="D74" s="61" t="s">
        <v>74</v>
      </c>
      <c r="E74" s="62">
        <v>42625</v>
      </c>
    </row>
    <row r="75" spans="1:5" s="47" customFormat="1" ht="28.5">
      <c r="A75" s="58" t="s">
        <v>27</v>
      </c>
      <c r="B75" s="59" t="s">
        <v>28</v>
      </c>
      <c r="C75" s="59"/>
      <c r="D75" s="59"/>
      <c r="E75" s="65">
        <f>E76+E83</f>
        <v>1479742.4</v>
      </c>
    </row>
    <row r="76" spans="1:5" s="47" customFormat="1" ht="20.25">
      <c r="A76" s="60" t="s">
        <v>132</v>
      </c>
      <c r="B76" s="61" t="s">
        <v>29</v>
      </c>
      <c r="C76" s="61"/>
      <c r="D76" s="61"/>
      <c r="E76" s="65">
        <f>E77</f>
        <v>659436.65</v>
      </c>
    </row>
    <row r="77" spans="1:5" s="47" customFormat="1" ht="60">
      <c r="A77" s="63" t="s">
        <v>95</v>
      </c>
      <c r="B77" s="61" t="s">
        <v>29</v>
      </c>
      <c r="C77" s="61" t="s">
        <v>197</v>
      </c>
      <c r="D77" s="61"/>
      <c r="E77" s="65">
        <f>E78</f>
        <v>659436.65</v>
      </c>
    </row>
    <row r="78" spans="1:5" s="47" customFormat="1" ht="30">
      <c r="A78" s="63" t="s">
        <v>194</v>
      </c>
      <c r="B78" s="61" t="s">
        <v>29</v>
      </c>
      <c r="C78" s="61" t="s">
        <v>196</v>
      </c>
      <c r="D78" s="61"/>
      <c r="E78" s="65">
        <f>E79+E81</f>
        <v>659436.65</v>
      </c>
    </row>
    <row r="79" spans="1:5" s="47" customFormat="1" ht="20.25">
      <c r="A79" s="63" t="s">
        <v>198</v>
      </c>
      <c r="B79" s="61" t="s">
        <v>29</v>
      </c>
      <c r="C79" s="61" t="s">
        <v>147</v>
      </c>
      <c r="D79" s="61"/>
      <c r="E79" s="65">
        <f>E80</f>
        <v>627393.65</v>
      </c>
    </row>
    <row r="80" spans="1:5" s="47" customFormat="1" ht="45">
      <c r="A80" s="63" t="s">
        <v>139</v>
      </c>
      <c r="B80" s="61" t="s">
        <v>29</v>
      </c>
      <c r="C80" s="61" t="s">
        <v>147</v>
      </c>
      <c r="D80" s="61" t="s">
        <v>74</v>
      </c>
      <c r="E80" s="65">
        <v>627393.65</v>
      </c>
    </row>
    <row r="81" spans="1:5" s="47" customFormat="1" ht="45">
      <c r="A81" s="63" t="s">
        <v>239</v>
      </c>
      <c r="B81" s="61" t="s">
        <v>29</v>
      </c>
      <c r="C81" s="61" t="s">
        <v>240</v>
      </c>
      <c r="D81" s="61"/>
      <c r="E81" s="65">
        <f>E82</f>
        <v>32043</v>
      </c>
    </row>
    <row r="82" spans="1:5" s="47" customFormat="1" ht="45">
      <c r="A82" s="63" t="s">
        <v>241</v>
      </c>
      <c r="B82" s="61" t="s">
        <v>29</v>
      </c>
      <c r="C82" s="61" t="s">
        <v>240</v>
      </c>
      <c r="D82" s="61" t="s">
        <v>242</v>
      </c>
      <c r="E82" s="65">
        <v>32043</v>
      </c>
    </row>
    <row r="83" spans="1:5" s="47" customFormat="1" ht="20.25">
      <c r="A83" s="63" t="s">
        <v>3</v>
      </c>
      <c r="B83" s="61" t="s">
        <v>2</v>
      </c>
      <c r="C83" s="61"/>
      <c r="D83" s="59"/>
      <c r="E83" s="65">
        <f>E84</f>
        <v>820305.75</v>
      </c>
    </row>
    <row r="84" spans="1:5" s="47" customFormat="1" ht="60">
      <c r="A84" s="63" t="s">
        <v>177</v>
      </c>
      <c r="B84" s="61" t="s">
        <v>2</v>
      </c>
      <c r="C84" s="61" t="s">
        <v>202</v>
      </c>
      <c r="D84" s="59"/>
      <c r="E84" s="65">
        <f>E85+E92+E98</f>
        <v>820305.75</v>
      </c>
    </row>
    <row r="85" spans="1:5" s="47" customFormat="1" ht="34.5" customHeight="1">
      <c r="A85" s="63" t="s">
        <v>203</v>
      </c>
      <c r="B85" s="61" t="s">
        <v>2</v>
      </c>
      <c r="C85" s="61" t="s">
        <v>201</v>
      </c>
      <c r="D85" s="59"/>
      <c r="E85" s="65">
        <f>E86+E88+E90</f>
        <v>453007.75</v>
      </c>
    </row>
    <row r="86" spans="1:5" s="47" customFormat="1" ht="30">
      <c r="A86" s="63" t="s">
        <v>176</v>
      </c>
      <c r="B86" s="61" t="s">
        <v>2</v>
      </c>
      <c r="C86" s="61" t="s">
        <v>148</v>
      </c>
      <c r="D86" s="59"/>
      <c r="E86" s="65">
        <f>E87</f>
        <v>254007.75</v>
      </c>
    </row>
    <row r="87" spans="1:5" s="47" customFormat="1" ht="45">
      <c r="A87" s="63" t="s">
        <v>139</v>
      </c>
      <c r="B87" s="61" t="s">
        <v>2</v>
      </c>
      <c r="C87" s="61" t="s">
        <v>148</v>
      </c>
      <c r="D87" s="61" t="s">
        <v>74</v>
      </c>
      <c r="E87" s="65">
        <v>254007.75</v>
      </c>
    </row>
    <row r="88" spans="1:5" s="47" customFormat="1" ht="90">
      <c r="A88" s="63" t="s">
        <v>187</v>
      </c>
      <c r="B88" s="61" t="s">
        <v>2</v>
      </c>
      <c r="C88" s="61" t="s">
        <v>149</v>
      </c>
      <c r="D88" s="61"/>
      <c r="E88" s="65">
        <f>E89</f>
        <v>0</v>
      </c>
    </row>
    <row r="89" spans="1:5" s="47" customFormat="1" ht="45">
      <c r="A89" s="63" t="s">
        <v>139</v>
      </c>
      <c r="B89" s="61" t="s">
        <v>2</v>
      </c>
      <c r="C89" s="61" t="s">
        <v>149</v>
      </c>
      <c r="D89" s="61" t="s">
        <v>74</v>
      </c>
      <c r="E89" s="65"/>
    </row>
    <row r="90" spans="1:5" s="47" customFormat="1" ht="63.75">
      <c r="A90" s="34" t="s">
        <v>301</v>
      </c>
      <c r="B90" s="61" t="s">
        <v>2</v>
      </c>
      <c r="C90" s="61" t="s">
        <v>300</v>
      </c>
      <c r="D90" s="61"/>
      <c r="E90" s="65">
        <f>E91</f>
        <v>199000</v>
      </c>
    </row>
    <row r="91" spans="1:5" s="47" customFormat="1" ht="45">
      <c r="A91" s="63" t="s">
        <v>139</v>
      </c>
      <c r="B91" s="61" t="s">
        <v>2</v>
      </c>
      <c r="C91" s="61" t="s">
        <v>300</v>
      </c>
      <c r="D91" s="61" t="s">
        <v>74</v>
      </c>
      <c r="E91" s="65">
        <v>199000</v>
      </c>
    </row>
    <row r="92" spans="1:5" s="47" customFormat="1" ht="30">
      <c r="A92" s="63" t="s">
        <v>205</v>
      </c>
      <c r="B92" s="61" t="s">
        <v>2</v>
      </c>
      <c r="C92" s="61" t="s">
        <v>204</v>
      </c>
      <c r="D92" s="61"/>
      <c r="E92" s="65">
        <f>E93+E96</f>
        <v>367298</v>
      </c>
    </row>
    <row r="93" spans="1:5" s="47" customFormat="1" ht="30">
      <c r="A93" s="63" t="s">
        <v>176</v>
      </c>
      <c r="B93" s="61" t="s">
        <v>2</v>
      </c>
      <c r="C93" s="61" t="s">
        <v>175</v>
      </c>
      <c r="D93" s="61"/>
      <c r="E93" s="65">
        <f>E94+E95</f>
        <v>367298</v>
      </c>
    </row>
    <row r="94" spans="1:5" s="47" customFormat="1" ht="45">
      <c r="A94" s="63" t="s">
        <v>298</v>
      </c>
      <c r="B94" s="61" t="s">
        <v>2</v>
      </c>
      <c r="C94" s="61" t="s">
        <v>175</v>
      </c>
      <c r="D94" s="61" t="s">
        <v>297</v>
      </c>
      <c r="E94" s="65">
        <v>26160</v>
      </c>
    </row>
    <row r="95" spans="1:5" s="47" customFormat="1" ht="45">
      <c r="A95" s="63" t="s">
        <v>139</v>
      </c>
      <c r="B95" s="61" t="s">
        <v>2</v>
      </c>
      <c r="C95" s="61" t="s">
        <v>175</v>
      </c>
      <c r="D95" s="61" t="s">
        <v>74</v>
      </c>
      <c r="E95" s="65">
        <v>341138</v>
      </c>
    </row>
    <row r="96" spans="1:5" s="47" customFormat="1" ht="90">
      <c r="A96" s="63" t="s">
        <v>187</v>
      </c>
      <c r="B96" s="61" t="s">
        <v>2</v>
      </c>
      <c r="C96" s="61" t="s">
        <v>243</v>
      </c>
      <c r="D96" s="61"/>
      <c r="E96" s="65">
        <f>E97</f>
        <v>0</v>
      </c>
    </row>
    <row r="97" spans="1:5" s="47" customFormat="1" ht="45">
      <c r="A97" s="63" t="s">
        <v>139</v>
      </c>
      <c r="B97" s="61" t="s">
        <v>2</v>
      </c>
      <c r="C97" s="61" t="s">
        <v>243</v>
      </c>
      <c r="D97" s="61" t="s">
        <v>74</v>
      </c>
      <c r="E97" s="65">
        <v>0</v>
      </c>
    </row>
    <row r="98" spans="1:5" s="47" customFormat="1" ht="30">
      <c r="A98" s="60" t="s">
        <v>208</v>
      </c>
      <c r="B98" s="61" t="s">
        <v>2</v>
      </c>
      <c r="C98" s="61" t="s">
        <v>207</v>
      </c>
      <c r="D98" s="61"/>
      <c r="E98" s="65">
        <f>E99</f>
        <v>0</v>
      </c>
    </row>
    <row r="99" spans="1:5" s="47" customFormat="1" ht="20.25">
      <c r="A99" s="60" t="s">
        <v>150</v>
      </c>
      <c r="B99" s="61" t="s">
        <v>2</v>
      </c>
      <c r="C99" s="61" t="s">
        <v>206</v>
      </c>
      <c r="D99" s="61"/>
      <c r="E99" s="65">
        <f>E100</f>
        <v>0</v>
      </c>
    </row>
    <row r="100" spans="1:5" s="47" customFormat="1" ht="45">
      <c r="A100" s="63" t="s">
        <v>139</v>
      </c>
      <c r="B100" s="61" t="s">
        <v>2</v>
      </c>
      <c r="C100" s="61" t="s">
        <v>206</v>
      </c>
      <c r="D100" s="61" t="s">
        <v>74</v>
      </c>
      <c r="E100" s="65">
        <v>0</v>
      </c>
    </row>
    <row r="101" spans="1:5" s="47" customFormat="1" ht="30">
      <c r="A101" s="63" t="s">
        <v>210</v>
      </c>
      <c r="B101" s="61" t="s">
        <v>209</v>
      </c>
      <c r="C101" s="61"/>
      <c r="D101" s="61"/>
      <c r="E101" s="65">
        <f>E102</f>
        <v>0</v>
      </c>
    </row>
    <row r="102" spans="1:5" s="47" customFormat="1" ht="60">
      <c r="A102" s="63" t="s">
        <v>177</v>
      </c>
      <c r="B102" s="61" t="s">
        <v>209</v>
      </c>
      <c r="C102" s="61" t="s">
        <v>202</v>
      </c>
      <c r="D102" s="61"/>
      <c r="E102" s="65">
        <f>E103</f>
        <v>0</v>
      </c>
    </row>
    <row r="103" spans="1:5" s="47" customFormat="1" ht="30">
      <c r="A103" s="63" t="s">
        <v>203</v>
      </c>
      <c r="B103" s="61" t="s">
        <v>209</v>
      </c>
      <c r="C103" s="61" t="s">
        <v>201</v>
      </c>
      <c r="D103" s="61"/>
      <c r="E103" s="65">
        <f>E104</f>
        <v>0</v>
      </c>
    </row>
    <row r="104" spans="1:5" s="47" customFormat="1" ht="90">
      <c r="A104" s="63" t="s">
        <v>187</v>
      </c>
      <c r="B104" s="61" t="s">
        <v>209</v>
      </c>
      <c r="C104" s="61" t="s">
        <v>149</v>
      </c>
      <c r="D104" s="61"/>
      <c r="E104" s="65">
        <f>E105</f>
        <v>0</v>
      </c>
    </row>
    <row r="105" spans="1:5" s="47" customFormat="1" ht="45">
      <c r="A105" s="63" t="s">
        <v>139</v>
      </c>
      <c r="B105" s="61" t="s">
        <v>209</v>
      </c>
      <c r="C105" s="61" t="s">
        <v>149</v>
      </c>
      <c r="D105" s="61" t="s">
        <v>74</v>
      </c>
      <c r="E105" s="65">
        <v>0</v>
      </c>
    </row>
    <row r="106" spans="1:5" s="47" customFormat="1" ht="20.25">
      <c r="A106" s="100" t="s">
        <v>252</v>
      </c>
      <c r="B106" s="101" t="s">
        <v>253</v>
      </c>
      <c r="C106" s="102"/>
      <c r="D106" s="103"/>
      <c r="E106" s="65">
        <f>E107</f>
        <v>235860</v>
      </c>
    </row>
    <row r="107" spans="1:5" s="47" customFormat="1" ht="20.25">
      <c r="A107" s="63" t="s">
        <v>254</v>
      </c>
      <c r="B107" s="104" t="s">
        <v>255</v>
      </c>
      <c r="C107" s="61" t="s">
        <v>202</v>
      </c>
      <c r="D107" s="103"/>
      <c r="E107" s="65">
        <f>E108</f>
        <v>235860</v>
      </c>
    </row>
    <row r="108" spans="1:5" s="47" customFormat="1" ht="47.25" customHeight="1">
      <c r="A108" s="63" t="s">
        <v>177</v>
      </c>
      <c r="B108" s="104" t="s">
        <v>255</v>
      </c>
      <c r="C108" s="61" t="s">
        <v>201</v>
      </c>
      <c r="D108" s="103"/>
      <c r="E108" s="65">
        <f>E109+E111</f>
        <v>235860</v>
      </c>
    </row>
    <row r="109" spans="1:5" s="47" customFormat="1" ht="30">
      <c r="A109" s="63" t="s">
        <v>274</v>
      </c>
      <c r="B109" s="61" t="s">
        <v>255</v>
      </c>
      <c r="C109" s="61" t="s">
        <v>275</v>
      </c>
      <c r="D109" s="61"/>
      <c r="E109" s="65">
        <f>E110</f>
        <v>39060</v>
      </c>
    </row>
    <row r="110" spans="1:5" s="47" customFormat="1" ht="30">
      <c r="A110" s="63" t="s">
        <v>256</v>
      </c>
      <c r="B110" s="61" t="s">
        <v>255</v>
      </c>
      <c r="C110" s="61" t="s">
        <v>275</v>
      </c>
      <c r="D110" s="61" t="s">
        <v>74</v>
      </c>
      <c r="E110" s="65">
        <v>39060</v>
      </c>
    </row>
    <row r="111" spans="1:5" s="47" customFormat="1" ht="90">
      <c r="A111" s="63" t="s">
        <v>187</v>
      </c>
      <c r="B111" s="61" t="s">
        <v>255</v>
      </c>
      <c r="C111" s="61" t="s">
        <v>149</v>
      </c>
      <c r="D111" s="103"/>
      <c r="E111" s="65">
        <f>E112</f>
        <v>196800</v>
      </c>
    </row>
    <row r="112" spans="1:5" s="47" customFormat="1" ht="30">
      <c r="A112" s="63" t="s">
        <v>256</v>
      </c>
      <c r="B112" s="61" t="s">
        <v>255</v>
      </c>
      <c r="C112" s="61" t="s">
        <v>149</v>
      </c>
      <c r="D112" s="61" t="s">
        <v>74</v>
      </c>
      <c r="E112" s="65">
        <v>196800</v>
      </c>
    </row>
    <row r="113" spans="1:5" s="64" customFormat="1" ht="20.25">
      <c r="A113" s="84" t="s">
        <v>159</v>
      </c>
      <c r="B113" s="61" t="s">
        <v>160</v>
      </c>
      <c r="C113" s="61"/>
      <c r="D113" s="61"/>
      <c r="E113" s="65">
        <f>E114</f>
        <v>69033</v>
      </c>
    </row>
    <row r="114" spans="1:5" s="64" customFormat="1" ht="20.25">
      <c r="A114" s="60" t="s">
        <v>59</v>
      </c>
      <c r="B114" s="61" t="s">
        <v>60</v>
      </c>
      <c r="C114" s="61" t="s">
        <v>58</v>
      </c>
      <c r="D114" s="61" t="s">
        <v>58</v>
      </c>
      <c r="E114" s="65">
        <f>SUM(E117)</f>
        <v>69033</v>
      </c>
    </row>
    <row r="115" spans="1:5" s="64" customFormat="1" ht="30">
      <c r="A115" s="63" t="s">
        <v>225</v>
      </c>
      <c r="B115" s="61" t="s">
        <v>60</v>
      </c>
      <c r="C115" s="61" t="s">
        <v>226</v>
      </c>
      <c r="D115" s="61" t="s">
        <v>58</v>
      </c>
      <c r="E115" s="65">
        <f>E116</f>
        <v>69033</v>
      </c>
    </row>
    <row r="116" spans="1:5" s="64" customFormat="1" ht="30">
      <c r="A116" s="63" t="s">
        <v>227</v>
      </c>
      <c r="B116" s="61" t="s">
        <v>60</v>
      </c>
      <c r="C116" s="61" t="s">
        <v>228</v>
      </c>
      <c r="D116" s="61"/>
      <c r="E116" s="65">
        <f>E117</f>
        <v>69033</v>
      </c>
    </row>
    <row r="117" spans="1:5" s="47" customFormat="1" ht="20.25">
      <c r="A117" s="63" t="s">
        <v>229</v>
      </c>
      <c r="B117" s="61" t="s">
        <v>60</v>
      </c>
      <c r="C117" s="61" t="s">
        <v>224</v>
      </c>
      <c r="D117" s="61"/>
      <c r="E117" s="65">
        <f>E119+E118</f>
        <v>69033</v>
      </c>
    </row>
    <row r="118" spans="1:5" s="47" customFormat="1" ht="60">
      <c r="A118" s="63" t="s">
        <v>244</v>
      </c>
      <c r="B118" s="61" t="s">
        <v>60</v>
      </c>
      <c r="C118" s="61" t="s">
        <v>224</v>
      </c>
      <c r="D118" s="61" t="s">
        <v>245</v>
      </c>
      <c r="E118" s="65">
        <v>0</v>
      </c>
    </row>
    <row r="119" spans="1:5" s="47" customFormat="1" ht="45">
      <c r="A119" s="63" t="s">
        <v>139</v>
      </c>
      <c r="B119" s="61" t="s">
        <v>60</v>
      </c>
      <c r="C119" s="61" t="s">
        <v>224</v>
      </c>
      <c r="D119" s="61" t="s">
        <v>74</v>
      </c>
      <c r="E119" s="65">
        <v>69033</v>
      </c>
    </row>
    <row r="120" spans="1:5" s="47" customFormat="1" ht="20.25">
      <c r="A120" s="58" t="s">
        <v>230</v>
      </c>
      <c r="B120" s="61" t="s">
        <v>231</v>
      </c>
      <c r="C120" s="61"/>
      <c r="D120" s="61"/>
      <c r="E120" s="65">
        <f>E121</f>
        <v>204000</v>
      </c>
    </row>
    <row r="121" spans="1:5" s="47" customFormat="1" ht="20.25">
      <c r="A121" s="60" t="s">
        <v>232</v>
      </c>
      <c r="B121" s="61" t="s">
        <v>233</v>
      </c>
      <c r="C121" s="61"/>
      <c r="D121" s="61"/>
      <c r="E121" s="65">
        <f>E122</f>
        <v>204000</v>
      </c>
    </row>
    <row r="122" spans="1:5" s="47" customFormat="1" ht="20.25">
      <c r="A122" s="60" t="s">
        <v>94</v>
      </c>
      <c r="B122" s="61" t="s">
        <v>233</v>
      </c>
      <c r="C122" s="61" t="s">
        <v>234</v>
      </c>
      <c r="D122" s="61"/>
      <c r="E122" s="65">
        <f>E123</f>
        <v>204000</v>
      </c>
    </row>
    <row r="123" spans="1:5" s="47" customFormat="1" ht="30">
      <c r="A123" s="63" t="s">
        <v>214</v>
      </c>
      <c r="B123" s="61" t="s">
        <v>233</v>
      </c>
      <c r="C123" s="61" t="s">
        <v>152</v>
      </c>
      <c r="D123" s="61"/>
      <c r="E123" s="65">
        <f>E124</f>
        <v>204000</v>
      </c>
    </row>
    <row r="124" spans="1:5" s="47" customFormat="1" ht="20.25">
      <c r="A124" s="63" t="s">
        <v>235</v>
      </c>
      <c r="B124" s="61" t="s">
        <v>233</v>
      </c>
      <c r="C124" s="61" t="s">
        <v>152</v>
      </c>
      <c r="D124" s="61" t="s">
        <v>77</v>
      </c>
      <c r="E124" s="65">
        <v>204000</v>
      </c>
    </row>
    <row r="125" spans="1:5" s="47" customFormat="1" ht="20.25">
      <c r="A125" s="58" t="s">
        <v>161</v>
      </c>
      <c r="B125" s="59" t="s">
        <v>162</v>
      </c>
      <c r="C125" s="59"/>
      <c r="D125" s="59"/>
      <c r="E125" s="65">
        <f>E126</f>
        <v>14874</v>
      </c>
    </row>
    <row r="126" spans="1:5" s="47" customFormat="1" ht="20.25">
      <c r="A126" s="60" t="s">
        <v>163</v>
      </c>
      <c r="B126" s="61" t="s">
        <v>68</v>
      </c>
      <c r="C126" s="61"/>
      <c r="D126" s="61"/>
      <c r="E126" s="65">
        <f>E127</f>
        <v>14874</v>
      </c>
    </row>
    <row r="127" spans="1:5" s="47" customFormat="1" ht="48.75" customHeight="1">
      <c r="A127" s="63" t="s">
        <v>211</v>
      </c>
      <c r="B127" s="61" t="s">
        <v>68</v>
      </c>
      <c r="C127" s="61" t="s">
        <v>212</v>
      </c>
      <c r="D127" s="61"/>
      <c r="E127" s="65">
        <f>E128</f>
        <v>14874</v>
      </c>
    </row>
    <row r="128" spans="1:5" s="47" customFormat="1" ht="30">
      <c r="A128" s="63" t="s">
        <v>213</v>
      </c>
      <c r="B128" s="61" t="s">
        <v>68</v>
      </c>
      <c r="C128" s="61" t="s">
        <v>151</v>
      </c>
      <c r="D128" s="61"/>
      <c r="E128" s="65">
        <f>SUM(E129+E130)</f>
        <v>14874</v>
      </c>
    </row>
    <row r="129" spans="1:5" s="47" customFormat="1" ht="60">
      <c r="A129" s="63" t="s">
        <v>244</v>
      </c>
      <c r="B129" s="61" t="s">
        <v>68</v>
      </c>
      <c r="C129" s="61" t="s">
        <v>151</v>
      </c>
      <c r="D129" s="61" t="s">
        <v>245</v>
      </c>
      <c r="E129" s="65">
        <v>2800</v>
      </c>
    </row>
    <row r="130" spans="1:5" s="47" customFormat="1" ht="45">
      <c r="A130" s="63" t="s">
        <v>139</v>
      </c>
      <c r="B130" s="61" t="s">
        <v>68</v>
      </c>
      <c r="C130" s="61" t="s">
        <v>151</v>
      </c>
      <c r="D130" s="61" t="s">
        <v>74</v>
      </c>
      <c r="E130" s="65">
        <v>12074</v>
      </c>
    </row>
    <row r="131" spans="1:5" s="47" customFormat="1" ht="20.25">
      <c r="A131" s="85" t="s">
        <v>18</v>
      </c>
      <c r="B131" s="86" t="s">
        <v>69</v>
      </c>
      <c r="C131" s="86"/>
      <c r="D131" s="86"/>
      <c r="E131" s="67">
        <f>SUM(E132)</f>
        <v>0</v>
      </c>
    </row>
    <row r="132" spans="1:5" s="47" customFormat="1" ht="30">
      <c r="A132" s="63" t="s">
        <v>214</v>
      </c>
      <c r="B132" s="68" t="s">
        <v>69</v>
      </c>
      <c r="C132" s="68" t="s">
        <v>152</v>
      </c>
      <c r="D132" s="68"/>
      <c r="E132" s="62">
        <f>SUM(E133)</f>
        <v>0</v>
      </c>
    </row>
    <row r="133" spans="1:5" s="47" customFormat="1" ht="20.25">
      <c r="A133" s="63" t="s">
        <v>215</v>
      </c>
      <c r="B133" s="68" t="s">
        <v>69</v>
      </c>
      <c r="C133" s="68" t="s">
        <v>152</v>
      </c>
      <c r="D133" s="68" t="s">
        <v>77</v>
      </c>
      <c r="E133" s="62"/>
    </row>
    <row r="134" spans="1:5" s="47" customFormat="1" ht="20.25">
      <c r="A134" s="22"/>
      <c r="B134" s="40"/>
      <c r="C134" s="69"/>
      <c r="D134" s="69"/>
      <c r="E134" s="40"/>
    </row>
    <row r="135" spans="1:5" s="47" customFormat="1" ht="20.25">
      <c r="A135" s="110" t="s">
        <v>220</v>
      </c>
      <c r="B135" s="110"/>
      <c r="C135" s="110"/>
      <c r="D135" s="110"/>
      <c r="E135" s="110"/>
    </row>
    <row r="136" spans="1:5" s="47" customFormat="1" ht="20.25">
      <c r="A136" s="45"/>
      <c r="B136" s="46"/>
      <c r="C136" s="46"/>
      <c r="D136" s="46"/>
      <c r="E136" s="48"/>
    </row>
    <row r="137" spans="1:5" s="47" customFormat="1" ht="20.25">
      <c r="A137" s="45"/>
      <c r="B137" s="46"/>
      <c r="C137" s="46"/>
      <c r="D137" s="46"/>
      <c r="E137" s="48"/>
    </row>
    <row r="138" spans="1:5" s="47" customFormat="1" ht="20.25">
      <c r="A138" s="45"/>
      <c r="B138" s="46"/>
      <c r="C138" s="46"/>
      <c r="D138" s="46"/>
      <c r="E138" s="48"/>
    </row>
    <row r="139" spans="1:5" s="47" customFormat="1" ht="20.25">
      <c r="A139" s="45"/>
      <c r="B139" s="46"/>
      <c r="C139" s="46"/>
      <c r="D139" s="46"/>
      <c r="E139" s="48"/>
    </row>
    <row r="140" spans="1:5" s="47" customFormat="1" ht="20.25">
      <c r="A140" s="45"/>
      <c r="B140" s="46"/>
      <c r="C140" s="46"/>
      <c r="D140" s="46"/>
      <c r="E140" s="48"/>
    </row>
    <row r="141" spans="1:5" s="47" customFormat="1" ht="20.25">
      <c r="A141" s="45"/>
      <c r="B141" s="46"/>
      <c r="C141" s="46"/>
      <c r="D141" s="46"/>
      <c r="E141" s="48"/>
    </row>
    <row r="142" spans="1:5" s="47" customFormat="1" ht="20.25">
      <c r="A142" s="45"/>
      <c r="B142" s="46"/>
      <c r="C142" s="46"/>
      <c r="D142" s="46"/>
      <c r="E142" s="48"/>
    </row>
    <row r="143" spans="1:5" s="47" customFormat="1" ht="20.25">
      <c r="A143" s="45"/>
      <c r="B143" s="46"/>
      <c r="C143" s="46"/>
      <c r="D143" s="46"/>
      <c r="E143" s="48"/>
    </row>
    <row r="144" spans="1:5" s="47" customFormat="1" ht="20.25">
      <c r="A144" s="45"/>
      <c r="B144" s="46"/>
      <c r="C144" s="46"/>
      <c r="D144" s="46"/>
      <c r="E144" s="48"/>
    </row>
    <row r="145" spans="1:5" s="47" customFormat="1" ht="20.25">
      <c r="A145" s="45"/>
      <c r="B145" s="46"/>
      <c r="C145" s="46"/>
      <c r="D145" s="46"/>
      <c r="E145" s="48"/>
    </row>
    <row r="146" spans="1:5" s="47" customFormat="1" ht="20.25">
      <c r="A146" s="45"/>
      <c r="B146" s="46"/>
      <c r="C146" s="46"/>
      <c r="D146" s="46"/>
      <c r="E146" s="48"/>
    </row>
    <row r="147" spans="1:5" s="47" customFormat="1" ht="20.25">
      <c r="A147" s="45"/>
      <c r="B147" s="46"/>
      <c r="C147" s="46"/>
      <c r="D147" s="46"/>
      <c r="E147" s="48"/>
    </row>
    <row r="148" spans="1:5" s="47" customFormat="1" ht="20.25">
      <c r="A148" s="45"/>
      <c r="B148" s="46"/>
      <c r="C148" s="46"/>
      <c r="D148" s="46"/>
      <c r="E148" s="48"/>
    </row>
    <row r="149" spans="1:5" s="47" customFormat="1" ht="20.25">
      <c r="A149" s="45"/>
      <c r="B149" s="46"/>
      <c r="C149" s="46"/>
      <c r="D149" s="46"/>
      <c r="E149" s="48"/>
    </row>
    <row r="150" spans="1:5" s="47" customFormat="1" ht="20.25">
      <c r="A150" s="45"/>
      <c r="B150" s="46"/>
      <c r="C150" s="46"/>
      <c r="D150" s="46"/>
      <c r="E150" s="48"/>
    </row>
    <row r="151" spans="1:5" s="47" customFormat="1" ht="20.25">
      <c r="A151" s="45"/>
      <c r="B151" s="46"/>
      <c r="C151" s="46"/>
      <c r="D151" s="46"/>
      <c r="E151" s="48"/>
    </row>
    <row r="152" spans="1:5" s="47" customFormat="1" ht="20.25">
      <c r="A152" s="45"/>
      <c r="B152" s="46"/>
      <c r="C152" s="46"/>
      <c r="D152" s="46"/>
      <c r="E152" s="48"/>
    </row>
    <row r="153" spans="1:5" s="47" customFormat="1" ht="20.25">
      <c r="A153" s="45"/>
      <c r="B153" s="46"/>
      <c r="C153" s="46"/>
      <c r="D153" s="46"/>
      <c r="E153" s="48"/>
    </row>
    <row r="154" spans="1:5" s="47" customFormat="1" ht="20.25">
      <c r="A154" s="45"/>
      <c r="B154" s="46"/>
      <c r="C154" s="46"/>
      <c r="D154" s="46"/>
      <c r="E154" s="48"/>
    </row>
    <row r="155" spans="1:5" s="47" customFormat="1" ht="20.25">
      <c r="A155" s="45"/>
      <c r="B155" s="46"/>
      <c r="C155" s="46"/>
      <c r="D155" s="46"/>
      <c r="E155" s="48"/>
    </row>
    <row r="156" spans="1:5" s="47" customFormat="1" ht="20.25">
      <c r="A156" s="45"/>
      <c r="B156" s="46"/>
      <c r="C156" s="46"/>
      <c r="D156" s="46"/>
      <c r="E156" s="48"/>
    </row>
    <row r="157" spans="1:5" s="47" customFormat="1" ht="20.25">
      <c r="A157" s="45"/>
      <c r="B157" s="46"/>
      <c r="C157" s="46"/>
      <c r="D157" s="46"/>
      <c r="E157" s="48"/>
    </row>
    <row r="158" spans="1:5" s="47" customFormat="1" ht="20.25">
      <c r="A158" s="45"/>
      <c r="B158" s="46"/>
      <c r="C158" s="46"/>
      <c r="D158" s="46"/>
      <c r="E158" s="48"/>
    </row>
    <row r="159" spans="1:5" s="47" customFormat="1" ht="20.25">
      <c r="A159" s="45"/>
      <c r="B159" s="46"/>
      <c r="C159" s="46"/>
      <c r="D159" s="46"/>
      <c r="E159" s="48"/>
    </row>
    <row r="160" spans="1:5" s="47" customFormat="1" ht="20.25">
      <c r="A160" s="45"/>
      <c r="B160" s="46"/>
      <c r="C160" s="46"/>
      <c r="D160" s="46"/>
      <c r="E160" s="48"/>
    </row>
    <row r="161" spans="1:5" s="47" customFormat="1" ht="20.25">
      <c r="A161" s="45"/>
      <c r="B161" s="46"/>
      <c r="C161" s="46"/>
      <c r="D161" s="46"/>
      <c r="E161" s="48"/>
    </row>
    <row r="162" spans="1:5" s="47" customFormat="1" ht="20.25">
      <c r="A162" s="45"/>
      <c r="B162" s="46"/>
      <c r="C162" s="46"/>
      <c r="D162" s="46"/>
      <c r="E162" s="48"/>
    </row>
    <row r="163" spans="1:5" s="47" customFormat="1" ht="20.25">
      <c r="A163" s="45"/>
      <c r="B163" s="46"/>
      <c r="C163" s="46"/>
      <c r="D163" s="46"/>
      <c r="E163" s="48"/>
    </row>
    <row r="164" spans="1:5" s="47" customFormat="1" ht="20.25">
      <c r="A164" s="45"/>
      <c r="B164" s="46"/>
      <c r="C164" s="46"/>
      <c r="D164" s="46"/>
      <c r="E164" s="48"/>
    </row>
    <row r="165" spans="1:5" s="47" customFormat="1" ht="20.25">
      <c r="A165" s="45"/>
      <c r="B165" s="46"/>
      <c r="C165" s="46"/>
      <c r="D165" s="46"/>
      <c r="E165" s="48"/>
    </row>
    <row r="166" spans="1:5" s="47" customFormat="1" ht="20.25">
      <c r="A166" s="45"/>
      <c r="B166" s="46"/>
      <c r="C166" s="46"/>
      <c r="D166" s="46"/>
      <c r="E166" s="48"/>
    </row>
    <row r="167" spans="1:5" s="47" customFormat="1" ht="20.25">
      <c r="A167" s="70"/>
      <c r="B167" s="46"/>
      <c r="C167" s="46"/>
      <c r="D167" s="46"/>
      <c r="E167" s="48"/>
    </row>
    <row r="168" spans="1:5" s="47" customFormat="1" ht="20.25">
      <c r="A168" s="71"/>
      <c r="B168" s="46"/>
      <c r="C168" s="46"/>
      <c r="D168" s="46"/>
      <c r="E168" s="48"/>
    </row>
    <row r="169" spans="1:5" s="47" customFormat="1" ht="20.25">
      <c r="A169" s="70"/>
      <c r="B169" s="46"/>
      <c r="C169" s="46"/>
      <c r="D169" s="46"/>
      <c r="E169" s="48"/>
    </row>
    <row r="170" spans="1:5" s="47" customFormat="1" ht="20.25">
      <c r="A170" s="45"/>
      <c r="B170" s="46"/>
      <c r="C170" s="46"/>
      <c r="D170" s="46"/>
      <c r="E170" s="48"/>
    </row>
    <row r="171" spans="1:5" s="47" customFormat="1" ht="20.25">
      <c r="A171" s="45"/>
      <c r="B171" s="46"/>
      <c r="C171" s="46"/>
      <c r="D171" s="46"/>
      <c r="E171" s="48"/>
    </row>
    <row r="172" spans="1:5" s="47" customFormat="1" ht="20.25">
      <c r="A172" s="45"/>
      <c r="B172" s="46"/>
      <c r="C172" s="46"/>
      <c r="D172" s="46"/>
      <c r="E172" s="48"/>
    </row>
    <row r="173" spans="1:5" s="47" customFormat="1" ht="20.25">
      <c r="A173" s="45"/>
      <c r="B173" s="46"/>
      <c r="C173" s="46"/>
      <c r="D173" s="46"/>
      <c r="E173" s="48"/>
    </row>
    <row r="174" spans="1:5" s="47" customFormat="1" ht="20.25">
      <c r="A174" s="45"/>
      <c r="B174" s="46"/>
      <c r="C174" s="46"/>
      <c r="D174" s="46"/>
      <c r="E174" s="48"/>
    </row>
    <row r="175" spans="1:5" s="47" customFormat="1" ht="20.25">
      <c r="A175" s="45"/>
      <c r="B175" s="46"/>
      <c r="C175" s="46"/>
      <c r="D175" s="46"/>
      <c r="E175" s="48"/>
    </row>
    <row r="176" spans="1:5" s="47" customFormat="1" ht="20.25">
      <c r="A176" s="45"/>
      <c r="B176" s="46"/>
      <c r="C176" s="46"/>
      <c r="D176" s="46"/>
      <c r="E176" s="48"/>
    </row>
    <row r="177" spans="1:5" s="47" customFormat="1" ht="20.25">
      <c r="A177" s="45"/>
      <c r="B177" s="46"/>
      <c r="C177" s="46"/>
      <c r="D177" s="46"/>
      <c r="E177" s="48"/>
    </row>
    <row r="178" spans="1:5" s="47" customFormat="1" ht="20.25">
      <c r="A178" s="45"/>
      <c r="B178" s="46"/>
      <c r="C178" s="46"/>
      <c r="D178" s="46"/>
      <c r="E178" s="48"/>
    </row>
    <row r="179" spans="1:5" s="47" customFormat="1" ht="20.25">
      <c r="A179" s="45"/>
      <c r="B179" s="46"/>
      <c r="C179" s="46"/>
      <c r="D179" s="46"/>
      <c r="E179" s="48"/>
    </row>
    <row r="180" spans="1:5" s="47" customFormat="1" ht="20.25">
      <c r="A180" s="45"/>
      <c r="B180" s="46"/>
      <c r="C180" s="46"/>
      <c r="D180" s="46"/>
      <c r="E180" s="48"/>
    </row>
    <row r="181" spans="1:5" s="47" customFormat="1" ht="20.25">
      <c r="A181" s="45"/>
      <c r="B181" s="46"/>
      <c r="C181" s="46"/>
      <c r="D181" s="46"/>
      <c r="E181" s="48"/>
    </row>
    <row r="182" spans="1:5" s="47" customFormat="1" ht="20.25">
      <c r="A182" s="45"/>
      <c r="B182" s="46"/>
      <c r="C182" s="46"/>
      <c r="D182" s="46"/>
      <c r="E182" s="48"/>
    </row>
    <row r="183" spans="1:5" s="47" customFormat="1" ht="20.25">
      <c r="A183" s="45"/>
      <c r="B183" s="46"/>
      <c r="C183" s="46"/>
      <c r="D183" s="46"/>
      <c r="E183" s="48"/>
    </row>
    <row r="184" spans="1:5" s="47" customFormat="1" ht="20.25">
      <c r="A184" s="45"/>
      <c r="B184" s="46"/>
      <c r="C184" s="46"/>
      <c r="D184" s="46"/>
      <c r="E184" s="48"/>
    </row>
    <row r="185" spans="1:5" s="47" customFormat="1" ht="20.25">
      <c r="A185" s="45"/>
      <c r="B185" s="46"/>
      <c r="C185" s="46"/>
      <c r="D185" s="46"/>
      <c r="E185" s="48"/>
    </row>
    <row r="186" spans="1:5" s="47" customFormat="1" ht="20.25">
      <c r="A186" s="45"/>
      <c r="B186" s="46"/>
      <c r="C186" s="46"/>
      <c r="D186" s="46"/>
      <c r="E186" s="48"/>
    </row>
    <row r="187" spans="1:5" s="47" customFormat="1" ht="20.25">
      <c r="A187" s="45"/>
      <c r="B187" s="46"/>
      <c r="C187" s="46"/>
      <c r="D187" s="46"/>
      <c r="E187" s="48"/>
    </row>
    <row r="188" spans="1:5" s="47" customFormat="1" ht="20.25">
      <c r="A188" s="45"/>
      <c r="B188" s="46"/>
      <c r="C188" s="46"/>
      <c r="D188" s="46"/>
      <c r="E188" s="48"/>
    </row>
    <row r="189" spans="1:5" s="47" customFormat="1" ht="20.25">
      <c r="A189" s="45"/>
      <c r="B189" s="46"/>
      <c r="C189" s="46"/>
      <c r="D189" s="46"/>
      <c r="E189" s="48"/>
    </row>
    <row r="190" spans="1:5" s="47" customFormat="1" ht="20.25">
      <c r="A190" s="45"/>
      <c r="B190" s="46"/>
      <c r="C190" s="46"/>
      <c r="D190" s="46"/>
      <c r="E190" s="48"/>
    </row>
    <row r="191" spans="1:5" s="47" customFormat="1" ht="20.25">
      <c r="A191" s="45"/>
      <c r="B191" s="46"/>
      <c r="C191" s="46"/>
      <c r="D191" s="46"/>
      <c r="E191" s="48"/>
    </row>
    <row r="192" spans="1:5" s="47" customFormat="1" ht="20.25">
      <c r="A192" s="45"/>
      <c r="B192" s="46"/>
      <c r="C192" s="46"/>
      <c r="D192" s="46"/>
      <c r="E192" s="48"/>
    </row>
    <row r="193" spans="1:5" s="47" customFormat="1" ht="20.25">
      <c r="A193" s="45"/>
      <c r="B193" s="46"/>
      <c r="C193" s="46"/>
      <c r="D193" s="46"/>
      <c r="E193" s="48"/>
    </row>
    <row r="194" spans="1:5" s="47" customFormat="1" ht="20.25">
      <c r="A194" s="45"/>
      <c r="B194" s="46"/>
      <c r="C194" s="46"/>
      <c r="D194" s="46"/>
      <c r="E194" s="48"/>
    </row>
    <row r="195" spans="1:5" s="47" customFormat="1" ht="20.25">
      <c r="A195" s="45"/>
      <c r="B195" s="46"/>
      <c r="C195" s="46"/>
      <c r="D195" s="46"/>
      <c r="E195" s="48"/>
    </row>
    <row r="196" spans="1:5" s="47" customFormat="1" ht="20.25">
      <c r="A196" s="45"/>
      <c r="B196" s="46"/>
      <c r="C196" s="46"/>
      <c r="D196" s="46"/>
      <c r="E196" s="48"/>
    </row>
    <row r="197" spans="1:5" s="47" customFormat="1" ht="20.25">
      <c r="A197" s="45"/>
      <c r="B197" s="46"/>
      <c r="C197" s="46"/>
      <c r="D197" s="46"/>
      <c r="E197" s="48"/>
    </row>
    <row r="198" spans="1:5" s="47" customFormat="1" ht="20.25">
      <c r="A198" s="45"/>
      <c r="B198" s="46"/>
      <c r="C198" s="46"/>
      <c r="D198" s="46"/>
      <c r="E198" s="48"/>
    </row>
    <row r="199" spans="1:5" s="47" customFormat="1" ht="20.25">
      <c r="A199" s="45"/>
      <c r="B199" s="46"/>
      <c r="C199" s="46"/>
      <c r="D199" s="46"/>
      <c r="E199" s="48"/>
    </row>
    <row r="200" spans="1:5" s="47" customFormat="1" ht="20.25">
      <c r="A200" s="45"/>
      <c r="B200" s="46"/>
      <c r="C200" s="46"/>
      <c r="D200" s="46"/>
      <c r="E200" s="48"/>
    </row>
    <row r="201" spans="1:5" s="47" customFormat="1" ht="20.25">
      <c r="A201" s="45"/>
      <c r="B201" s="46"/>
      <c r="C201" s="46"/>
      <c r="D201" s="46"/>
      <c r="E201" s="48"/>
    </row>
    <row r="202" spans="1:5" s="47" customFormat="1" ht="20.25">
      <c r="A202" s="45"/>
      <c r="B202" s="46"/>
      <c r="C202" s="46"/>
      <c r="D202" s="46"/>
      <c r="E202" s="48"/>
    </row>
    <row r="203" spans="1:5" s="47" customFormat="1" ht="20.25">
      <c r="A203" s="45"/>
      <c r="B203" s="46"/>
      <c r="C203" s="46"/>
      <c r="D203" s="46"/>
      <c r="E203" s="48"/>
    </row>
    <row r="204" spans="1:5" s="47" customFormat="1" ht="20.25">
      <c r="A204" s="45"/>
      <c r="B204" s="46"/>
      <c r="C204" s="46"/>
      <c r="D204" s="46"/>
      <c r="E204" s="48"/>
    </row>
    <row r="205" spans="1:5" s="47" customFormat="1" ht="20.25">
      <c r="A205" s="45"/>
      <c r="B205" s="46"/>
      <c r="C205" s="46"/>
      <c r="D205" s="46"/>
      <c r="E205" s="48"/>
    </row>
    <row r="206" spans="1:5" s="47" customFormat="1" ht="20.25">
      <c r="A206" s="45"/>
      <c r="B206" s="46"/>
      <c r="C206" s="46"/>
      <c r="D206" s="46"/>
      <c r="E206" s="48"/>
    </row>
    <row r="207" spans="1:5" s="47" customFormat="1" ht="20.25">
      <c r="A207" s="45"/>
      <c r="B207" s="46"/>
      <c r="C207" s="46"/>
      <c r="D207" s="46"/>
      <c r="E207" s="48"/>
    </row>
    <row r="208" spans="1:5" s="47" customFormat="1" ht="20.25">
      <c r="A208" s="45"/>
      <c r="B208" s="46"/>
      <c r="C208" s="46"/>
      <c r="D208" s="46"/>
      <c r="E208" s="48"/>
    </row>
    <row r="209" spans="1:5" s="47" customFormat="1" ht="20.25">
      <c r="A209" s="72"/>
      <c r="B209" s="73"/>
      <c r="C209" s="73"/>
      <c r="D209" s="73"/>
      <c r="E209" s="74"/>
    </row>
    <row r="210" spans="1:5" s="47" customFormat="1" ht="20.25">
      <c r="A210" s="72"/>
      <c r="B210" s="73"/>
      <c r="C210" s="73"/>
      <c r="D210" s="73"/>
      <c r="E210" s="74"/>
    </row>
    <row r="211" spans="1:5" s="47" customFormat="1" ht="20.25">
      <c r="A211" s="72"/>
      <c r="B211" s="73"/>
      <c r="C211" s="73"/>
      <c r="D211" s="73"/>
      <c r="E211" s="74"/>
    </row>
    <row r="212" spans="1:5" s="47" customFormat="1" ht="20.25">
      <c r="A212" s="72"/>
      <c r="B212" s="73"/>
      <c r="C212" s="73"/>
      <c r="D212" s="73"/>
      <c r="E212" s="74"/>
    </row>
    <row r="213" spans="1:5" s="47" customFormat="1" ht="20.25">
      <c r="A213" s="72"/>
      <c r="B213" s="73"/>
      <c r="C213" s="73"/>
      <c r="D213" s="73"/>
      <c r="E213" s="74"/>
    </row>
    <row r="214" spans="1:5" s="47" customFormat="1" ht="20.25">
      <c r="A214" s="72"/>
      <c r="B214" s="73"/>
      <c r="C214" s="73"/>
      <c r="D214" s="73"/>
      <c r="E214" s="74"/>
    </row>
    <row r="215" spans="1:5" s="47" customFormat="1" ht="20.25">
      <c r="A215" s="72"/>
      <c r="B215" s="73"/>
      <c r="C215" s="73"/>
      <c r="D215" s="73"/>
      <c r="E215" s="74"/>
    </row>
    <row r="216" spans="1:5" s="47" customFormat="1" ht="20.25">
      <c r="A216" s="72"/>
      <c r="B216" s="73"/>
      <c r="C216" s="73"/>
      <c r="D216" s="73"/>
      <c r="E216" s="74"/>
    </row>
    <row r="217" spans="1:5" s="47" customFormat="1" ht="20.25">
      <c r="A217" s="72"/>
      <c r="B217" s="73"/>
      <c r="C217" s="73"/>
      <c r="D217" s="73"/>
      <c r="E217" s="74"/>
    </row>
    <row r="218" spans="1:5" s="47" customFormat="1" ht="20.25">
      <c r="A218" s="72"/>
      <c r="B218" s="73"/>
      <c r="C218" s="73"/>
      <c r="D218" s="73"/>
      <c r="E218" s="74"/>
    </row>
    <row r="219" spans="1:5" s="47" customFormat="1" ht="20.25">
      <c r="A219" s="72"/>
      <c r="B219" s="73"/>
      <c r="C219" s="73"/>
      <c r="D219" s="73"/>
      <c r="E219" s="74"/>
    </row>
    <row r="220" spans="1:5" s="47" customFormat="1" ht="20.25">
      <c r="A220" s="72"/>
      <c r="B220" s="73"/>
      <c r="C220" s="73"/>
      <c r="D220" s="73"/>
      <c r="E220" s="74"/>
    </row>
    <row r="221" spans="1:5" s="47" customFormat="1" ht="20.25">
      <c r="A221" s="72"/>
      <c r="B221" s="73"/>
      <c r="C221" s="73"/>
      <c r="D221" s="73"/>
      <c r="E221" s="74"/>
    </row>
    <row r="222" spans="1:5" s="47" customFormat="1" ht="20.25">
      <c r="A222" s="72"/>
      <c r="B222" s="73"/>
      <c r="C222" s="73"/>
      <c r="D222" s="73"/>
      <c r="E222" s="74"/>
    </row>
    <row r="223" spans="1:5" s="47" customFormat="1" ht="20.25">
      <c r="A223" s="72"/>
      <c r="B223" s="73"/>
      <c r="C223" s="73"/>
      <c r="D223" s="73"/>
      <c r="E223" s="74"/>
    </row>
    <row r="224" spans="1:5" s="47" customFormat="1" ht="20.25">
      <c r="A224" s="72"/>
      <c r="B224" s="73"/>
      <c r="C224" s="73"/>
      <c r="D224" s="73"/>
      <c r="E224" s="74"/>
    </row>
    <row r="225" spans="1:5" s="47" customFormat="1" ht="20.25">
      <c r="A225" s="72"/>
      <c r="B225" s="73"/>
      <c r="C225" s="73"/>
      <c r="D225" s="73"/>
      <c r="E225" s="74"/>
    </row>
    <row r="226" spans="1:5" s="47" customFormat="1" ht="20.25">
      <c r="A226" s="72"/>
      <c r="B226" s="73"/>
      <c r="C226" s="73"/>
      <c r="D226" s="73"/>
      <c r="E226" s="74"/>
    </row>
    <row r="227" spans="1:5" s="47" customFormat="1" ht="20.25">
      <c r="A227" s="72"/>
      <c r="B227" s="73"/>
      <c r="C227" s="73"/>
      <c r="D227" s="73"/>
      <c r="E227" s="74"/>
    </row>
    <row r="228" spans="1:5" s="47" customFormat="1" ht="20.25">
      <c r="A228" s="72"/>
      <c r="B228" s="73"/>
      <c r="C228" s="73"/>
      <c r="D228" s="73"/>
      <c r="E228" s="74"/>
    </row>
    <row r="229" spans="1:5" s="47" customFormat="1" ht="20.25">
      <c r="A229" s="72"/>
      <c r="B229" s="73"/>
      <c r="C229" s="73"/>
      <c r="D229" s="73"/>
      <c r="E229" s="74"/>
    </row>
    <row r="230" spans="1:5" s="47" customFormat="1" ht="20.25">
      <c r="A230" s="72"/>
      <c r="B230" s="73"/>
      <c r="C230" s="73"/>
      <c r="D230" s="73"/>
      <c r="E230" s="74"/>
    </row>
    <row r="231" spans="1:5" s="47" customFormat="1" ht="20.25">
      <c r="A231" s="72"/>
      <c r="B231" s="73"/>
      <c r="C231" s="73"/>
      <c r="D231" s="73"/>
      <c r="E231" s="74"/>
    </row>
    <row r="232" spans="1:5" s="47" customFormat="1" ht="20.25">
      <c r="A232" s="72"/>
      <c r="B232" s="73"/>
      <c r="C232" s="73"/>
      <c r="D232" s="73"/>
      <c r="E232" s="74"/>
    </row>
    <row r="233" spans="1:5" s="47" customFormat="1" ht="20.25">
      <c r="A233" s="72"/>
      <c r="B233" s="73"/>
      <c r="C233" s="73"/>
      <c r="D233" s="73"/>
      <c r="E233" s="74"/>
    </row>
    <row r="234" spans="1:5" s="47" customFormat="1" ht="20.25">
      <c r="A234" s="72"/>
      <c r="B234" s="73"/>
      <c r="C234" s="73"/>
      <c r="D234" s="73"/>
      <c r="E234" s="74"/>
    </row>
    <row r="235" spans="1:5" s="47" customFormat="1" ht="20.25">
      <c r="A235" s="72"/>
      <c r="B235" s="73"/>
      <c r="C235" s="73"/>
      <c r="D235" s="73"/>
      <c r="E235" s="74"/>
    </row>
    <row r="236" spans="1:5" s="47" customFormat="1" ht="20.25">
      <c r="A236" s="72"/>
      <c r="B236" s="73"/>
      <c r="C236" s="73"/>
      <c r="D236" s="73"/>
      <c r="E236" s="74"/>
    </row>
    <row r="237" spans="1:5" s="47" customFormat="1" ht="20.25">
      <c r="A237" s="72"/>
      <c r="B237" s="73"/>
      <c r="C237" s="73"/>
      <c r="D237" s="73"/>
      <c r="E237" s="74"/>
    </row>
    <row r="238" spans="1:5" s="47" customFormat="1" ht="20.25">
      <c r="A238" s="72"/>
      <c r="B238" s="73"/>
      <c r="C238" s="73"/>
      <c r="D238" s="73"/>
      <c r="E238" s="74"/>
    </row>
    <row r="239" spans="1:5" s="47" customFormat="1" ht="20.25">
      <c r="A239" s="72"/>
      <c r="B239" s="73"/>
      <c r="C239" s="73"/>
      <c r="D239" s="73"/>
      <c r="E239" s="74"/>
    </row>
    <row r="240" spans="1:5" s="47" customFormat="1" ht="20.25">
      <c r="A240" s="72"/>
      <c r="B240" s="73"/>
      <c r="C240" s="73"/>
      <c r="D240" s="73"/>
      <c r="E240" s="74"/>
    </row>
    <row r="241" spans="1:5" s="47" customFormat="1" ht="20.25">
      <c r="A241" s="72"/>
      <c r="B241" s="73"/>
      <c r="C241" s="73"/>
      <c r="D241" s="73"/>
      <c r="E241" s="74"/>
    </row>
    <row r="242" spans="1:5" s="47" customFormat="1" ht="20.25">
      <c r="A242" s="72"/>
      <c r="B242" s="73"/>
      <c r="C242" s="73"/>
      <c r="D242" s="73"/>
      <c r="E242" s="74"/>
    </row>
    <row r="243" spans="1:5" s="47" customFormat="1" ht="20.25">
      <c r="A243" s="72"/>
      <c r="B243" s="73"/>
      <c r="C243" s="73"/>
      <c r="D243" s="73"/>
      <c r="E243" s="74"/>
    </row>
    <row r="244" spans="1:5" s="47" customFormat="1" ht="20.25">
      <c r="A244" s="72"/>
      <c r="B244" s="73"/>
      <c r="C244" s="73"/>
      <c r="D244" s="73"/>
      <c r="E244" s="74"/>
    </row>
    <row r="245" spans="1:5" s="47" customFormat="1" ht="20.25">
      <c r="A245" s="72"/>
      <c r="B245" s="73"/>
      <c r="C245" s="73"/>
      <c r="D245" s="73"/>
      <c r="E245" s="74"/>
    </row>
    <row r="246" spans="1:5" s="47" customFormat="1" ht="20.25">
      <c r="A246" s="72"/>
      <c r="B246" s="73"/>
      <c r="C246" s="73"/>
      <c r="D246" s="73"/>
      <c r="E246" s="74"/>
    </row>
    <row r="247" spans="1:5" s="47" customFormat="1" ht="20.25">
      <c r="A247" s="72"/>
      <c r="B247" s="73"/>
      <c r="C247" s="73"/>
      <c r="D247" s="73"/>
      <c r="E247" s="74"/>
    </row>
    <row r="248" spans="1:5" s="47" customFormat="1" ht="20.25">
      <c r="A248" s="72"/>
      <c r="B248" s="73"/>
      <c r="C248" s="73"/>
      <c r="D248" s="73"/>
      <c r="E248" s="74"/>
    </row>
    <row r="249" spans="1:5" s="47" customFormat="1" ht="20.25">
      <c r="A249" s="72"/>
      <c r="B249" s="73"/>
      <c r="C249" s="73"/>
      <c r="D249" s="73"/>
      <c r="E249" s="74"/>
    </row>
    <row r="250" spans="1:5" s="47" customFormat="1" ht="20.25">
      <c r="A250" s="72"/>
      <c r="B250" s="73"/>
      <c r="C250" s="73"/>
      <c r="D250" s="73"/>
      <c r="E250" s="74"/>
    </row>
    <row r="251" spans="1:5" s="47" customFormat="1" ht="20.25">
      <c r="A251" s="72"/>
      <c r="B251" s="73"/>
      <c r="C251" s="73"/>
      <c r="D251" s="73"/>
      <c r="E251" s="74"/>
    </row>
    <row r="252" spans="1:5" s="47" customFormat="1" ht="20.25">
      <c r="A252" s="72"/>
      <c r="B252" s="73"/>
      <c r="C252" s="73"/>
      <c r="D252" s="73"/>
      <c r="E252" s="74"/>
    </row>
    <row r="253" spans="1:5" s="47" customFormat="1" ht="20.25">
      <c r="A253" s="72"/>
      <c r="B253" s="73"/>
      <c r="C253" s="73"/>
      <c r="D253" s="73"/>
      <c r="E253" s="74"/>
    </row>
    <row r="254" spans="1:5" s="47" customFormat="1" ht="20.25">
      <c r="A254" s="72"/>
      <c r="B254" s="73"/>
      <c r="C254" s="73"/>
      <c r="D254" s="73"/>
      <c r="E254" s="74"/>
    </row>
    <row r="255" spans="1:5" s="47" customFormat="1" ht="20.25">
      <c r="A255" s="72"/>
      <c r="B255" s="73"/>
      <c r="C255" s="73"/>
      <c r="D255" s="73"/>
      <c r="E255" s="74"/>
    </row>
    <row r="256" spans="1:5" s="47" customFormat="1" ht="20.25">
      <c r="A256" s="72"/>
      <c r="B256" s="73"/>
      <c r="C256" s="73"/>
      <c r="D256" s="73"/>
      <c r="E256" s="74"/>
    </row>
    <row r="257" spans="1:5" s="47" customFormat="1" ht="20.25">
      <c r="A257" s="72"/>
      <c r="B257" s="73"/>
      <c r="C257" s="73"/>
      <c r="D257" s="73"/>
      <c r="E257" s="74"/>
    </row>
    <row r="258" spans="1:5" s="47" customFormat="1" ht="20.25">
      <c r="A258" s="72"/>
      <c r="B258" s="73"/>
      <c r="C258" s="73"/>
      <c r="D258" s="73"/>
      <c r="E258" s="74"/>
    </row>
    <row r="259" spans="1:5" s="47" customFormat="1" ht="20.25">
      <c r="A259" s="72"/>
      <c r="B259" s="73"/>
      <c r="C259" s="73"/>
      <c r="D259" s="73"/>
      <c r="E259" s="74"/>
    </row>
    <row r="260" spans="1:5" s="47" customFormat="1" ht="20.25">
      <c r="A260" s="72"/>
      <c r="B260" s="73"/>
      <c r="C260" s="73"/>
      <c r="D260" s="73"/>
      <c r="E260" s="74"/>
    </row>
    <row r="261" spans="1:5" s="47" customFormat="1" ht="20.25">
      <c r="A261" s="72"/>
      <c r="B261" s="73"/>
      <c r="C261" s="73"/>
      <c r="D261" s="73"/>
      <c r="E261" s="74"/>
    </row>
    <row r="262" spans="1:5" s="47" customFormat="1" ht="20.25">
      <c r="A262" s="72"/>
      <c r="B262" s="73"/>
      <c r="C262" s="73"/>
      <c r="D262" s="73"/>
      <c r="E262" s="74"/>
    </row>
    <row r="263" spans="1:5" s="47" customFormat="1" ht="20.25">
      <c r="A263" s="72"/>
      <c r="B263" s="73"/>
      <c r="C263" s="73"/>
      <c r="D263" s="73"/>
      <c r="E263" s="74"/>
    </row>
    <row r="264" spans="1:5" s="47" customFormat="1" ht="20.25">
      <c r="A264" s="72"/>
      <c r="B264" s="73"/>
      <c r="C264" s="73"/>
      <c r="D264" s="73"/>
      <c r="E264" s="74"/>
    </row>
    <row r="265" spans="1:5" s="47" customFormat="1" ht="20.25">
      <c r="A265" s="72"/>
      <c r="B265" s="73"/>
      <c r="C265" s="73"/>
      <c r="D265" s="73"/>
      <c r="E265" s="74"/>
    </row>
    <row r="266" spans="1:5" s="47" customFormat="1" ht="20.25">
      <c r="A266" s="72"/>
      <c r="B266" s="73"/>
      <c r="C266" s="73"/>
      <c r="D266" s="73"/>
      <c r="E266" s="74"/>
    </row>
    <row r="267" spans="1:5" s="47" customFormat="1" ht="20.25">
      <c r="A267" s="72"/>
      <c r="B267" s="73"/>
      <c r="C267" s="73"/>
      <c r="D267" s="73"/>
      <c r="E267" s="74"/>
    </row>
    <row r="268" spans="1:5" s="47" customFormat="1" ht="20.25">
      <c r="A268" s="72"/>
      <c r="B268" s="73"/>
      <c r="C268" s="73"/>
      <c r="D268" s="73"/>
      <c r="E268" s="74"/>
    </row>
    <row r="269" spans="1:5" s="47" customFormat="1" ht="20.25">
      <c r="A269" s="72"/>
      <c r="B269" s="73"/>
      <c r="C269" s="73"/>
      <c r="D269" s="73"/>
      <c r="E269" s="74"/>
    </row>
    <row r="270" spans="1:5" s="47" customFormat="1" ht="20.25">
      <c r="A270" s="72"/>
      <c r="B270" s="73"/>
      <c r="C270" s="73"/>
      <c r="D270" s="73"/>
      <c r="E270" s="74"/>
    </row>
    <row r="271" spans="1:5" s="47" customFormat="1" ht="20.25">
      <c r="A271" s="72"/>
      <c r="B271" s="73"/>
      <c r="C271" s="73"/>
      <c r="D271" s="73"/>
      <c r="E271" s="74"/>
    </row>
    <row r="272" spans="1:5" s="47" customFormat="1" ht="20.25">
      <c r="A272" s="72"/>
      <c r="B272" s="73"/>
      <c r="C272" s="73"/>
      <c r="D272" s="73"/>
      <c r="E272" s="74"/>
    </row>
    <row r="273" spans="1:5" s="47" customFormat="1" ht="20.25">
      <c r="A273" s="72"/>
      <c r="B273" s="73"/>
      <c r="C273" s="73"/>
      <c r="D273" s="73"/>
      <c r="E273" s="74"/>
    </row>
    <row r="274" spans="1:5" s="47" customFormat="1" ht="20.25">
      <c r="A274" s="72"/>
      <c r="B274" s="73"/>
      <c r="C274" s="73"/>
      <c r="D274" s="73"/>
      <c r="E274" s="74"/>
    </row>
    <row r="275" spans="1:5" s="47" customFormat="1" ht="20.25">
      <c r="A275" s="72"/>
      <c r="B275" s="73"/>
      <c r="C275" s="73"/>
      <c r="D275" s="73"/>
      <c r="E275" s="74"/>
    </row>
    <row r="276" spans="1:5" s="47" customFormat="1" ht="20.25">
      <c r="A276" s="72"/>
      <c r="B276" s="73"/>
      <c r="C276" s="73"/>
      <c r="D276" s="73"/>
      <c r="E276" s="74"/>
    </row>
    <row r="277" spans="1:5" s="47" customFormat="1" ht="20.25">
      <c r="A277" s="72"/>
      <c r="B277" s="73"/>
      <c r="C277" s="73"/>
      <c r="D277" s="73"/>
      <c r="E277" s="74"/>
    </row>
    <row r="278" spans="1:5" s="47" customFormat="1" ht="20.25">
      <c r="A278" s="72"/>
      <c r="B278" s="73"/>
      <c r="C278" s="73"/>
      <c r="D278" s="73"/>
      <c r="E278" s="74"/>
    </row>
    <row r="279" spans="1:5" s="47" customFormat="1" ht="20.25">
      <c r="A279" s="72"/>
      <c r="B279" s="73"/>
      <c r="C279" s="73"/>
      <c r="D279" s="73"/>
      <c r="E279" s="74"/>
    </row>
    <row r="280" spans="1:5" s="47" customFormat="1" ht="20.25">
      <c r="A280" s="72"/>
      <c r="B280" s="73"/>
      <c r="C280" s="73"/>
      <c r="D280" s="73"/>
      <c r="E280" s="74"/>
    </row>
    <row r="281" spans="1:5" s="47" customFormat="1" ht="20.25">
      <c r="A281" s="72"/>
      <c r="B281" s="73"/>
      <c r="C281" s="73"/>
      <c r="D281" s="73"/>
      <c r="E281" s="74"/>
    </row>
    <row r="282" spans="1:5" s="47" customFormat="1" ht="20.25">
      <c r="A282" s="72"/>
      <c r="B282" s="73"/>
      <c r="C282" s="73"/>
      <c r="D282" s="73"/>
      <c r="E282" s="74"/>
    </row>
    <row r="283" spans="1:5" s="47" customFormat="1" ht="20.25">
      <c r="A283" s="72"/>
      <c r="B283" s="73"/>
      <c r="C283" s="73"/>
      <c r="D283" s="73"/>
      <c r="E283" s="74"/>
    </row>
    <row r="284" spans="1:5" s="47" customFormat="1" ht="20.25">
      <c r="A284" s="72"/>
      <c r="B284" s="73"/>
      <c r="C284" s="73"/>
      <c r="D284" s="73"/>
      <c r="E284" s="74"/>
    </row>
    <row r="285" spans="1:5" s="47" customFormat="1" ht="20.25">
      <c r="A285" s="72"/>
      <c r="B285" s="73"/>
      <c r="C285" s="73"/>
      <c r="D285" s="73"/>
      <c r="E285" s="74"/>
    </row>
    <row r="286" spans="1:5" s="47" customFormat="1" ht="20.25">
      <c r="A286" s="72"/>
      <c r="B286" s="73"/>
      <c r="C286" s="73"/>
      <c r="D286" s="73"/>
      <c r="E286" s="74"/>
    </row>
    <row r="287" spans="1:5" s="47" customFormat="1" ht="20.25">
      <c r="A287" s="72"/>
      <c r="B287" s="73"/>
      <c r="C287" s="73"/>
      <c r="D287" s="73"/>
      <c r="E287" s="74"/>
    </row>
    <row r="288" spans="1:5" s="47" customFormat="1" ht="20.25">
      <c r="A288" s="72"/>
      <c r="B288" s="73"/>
      <c r="C288" s="73"/>
      <c r="D288" s="73"/>
      <c r="E288" s="74"/>
    </row>
    <row r="289" spans="1:5" s="47" customFormat="1" ht="20.25">
      <c r="A289" s="72"/>
      <c r="B289" s="73"/>
      <c r="C289" s="73"/>
      <c r="D289" s="73"/>
      <c r="E289" s="74"/>
    </row>
    <row r="290" spans="1:5" s="47" customFormat="1" ht="20.25">
      <c r="A290" s="72"/>
      <c r="B290" s="73"/>
      <c r="C290" s="73"/>
      <c r="D290" s="73"/>
      <c r="E290" s="74"/>
    </row>
    <row r="291" spans="1:5" s="47" customFormat="1" ht="20.25">
      <c r="A291" s="72"/>
      <c r="B291" s="73"/>
      <c r="C291" s="73"/>
      <c r="D291" s="73"/>
      <c r="E291" s="74"/>
    </row>
  </sheetData>
  <sheetProtection/>
  <mergeCells count="2">
    <mergeCell ref="A11:E11"/>
    <mergeCell ref="A135:E135"/>
  </mergeCells>
  <printOptions/>
  <pageMargins left="0.984251968503937" right="0.3937007874015748" top="0.5905511811023623" bottom="0.5905511811023623" header="0.5118110236220472" footer="0.5118110236220472"/>
  <pageSetup fitToHeight="2" horizontalDpi="600" verticalDpi="600" orientation="portrait" paperSize="9" scale="85" r:id="rId1"/>
  <ignoredErrors>
    <ignoredError sqref="E78 E108 E11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1:G133"/>
  <sheetViews>
    <sheetView tabSelected="1" view="pageBreakPreview" zoomScale="60" zoomScalePageLayoutView="0" workbookViewId="0" topLeftCell="B14">
      <selection activeCell="D24" sqref="D24"/>
    </sheetView>
  </sheetViews>
  <sheetFormatPr defaultColWidth="9.00390625" defaultRowHeight="12.75"/>
  <cols>
    <col min="1" max="1" width="7.75390625" style="1" customWidth="1"/>
    <col min="2" max="2" width="34.625" style="1" customWidth="1"/>
    <col min="3" max="3" width="35.75390625" style="1" customWidth="1"/>
    <col min="4" max="4" width="20.625" style="1" customWidth="1"/>
    <col min="5" max="16384" width="9.125" style="1" customWidth="1"/>
  </cols>
  <sheetData>
    <row r="1" spans="2:4" s="2" customFormat="1" ht="18.75">
      <c r="B1" s="23"/>
      <c r="C1" s="98"/>
      <c r="D1" s="32" t="s">
        <v>31</v>
      </c>
    </row>
    <row r="2" spans="2:4" s="2" customFormat="1" ht="18.75">
      <c r="B2" s="23"/>
      <c r="C2" s="98"/>
      <c r="D2" s="32" t="s">
        <v>277</v>
      </c>
    </row>
    <row r="3" spans="2:4" s="2" customFormat="1" ht="18.75">
      <c r="B3" s="23"/>
      <c r="C3" s="98"/>
      <c r="D3" s="32" t="s">
        <v>217</v>
      </c>
    </row>
    <row r="4" spans="2:4" s="2" customFormat="1" ht="18.75">
      <c r="B4" s="23"/>
      <c r="C4" s="98"/>
      <c r="D4" s="32" t="s">
        <v>17</v>
      </c>
    </row>
    <row r="5" spans="2:4" s="2" customFormat="1" ht="18.75">
      <c r="B5" s="23"/>
      <c r="C5" s="98"/>
      <c r="D5" s="32" t="s">
        <v>257</v>
      </c>
    </row>
    <row r="6" spans="2:4" s="2" customFormat="1" ht="18.75">
      <c r="B6" s="23"/>
      <c r="C6" s="98"/>
      <c r="D6" s="32" t="s">
        <v>24</v>
      </c>
    </row>
    <row r="7" spans="2:4" s="2" customFormat="1" ht="18.75">
      <c r="B7" s="23"/>
      <c r="C7" s="98"/>
      <c r="D7" s="32" t="s">
        <v>286</v>
      </c>
    </row>
    <row r="8" spans="2:4" s="2" customFormat="1" ht="18.75">
      <c r="B8" s="23"/>
      <c r="C8" s="98"/>
      <c r="D8" s="32" t="s">
        <v>48</v>
      </c>
    </row>
    <row r="9" spans="2:4" s="2" customFormat="1" ht="18.75">
      <c r="B9" s="23"/>
      <c r="C9" s="98"/>
      <c r="D9" s="32" t="s">
        <v>17</v>
      </c>
    </row>
    <row r="10" spans="2:4" s="2" customFormat="1" ht="18.75">
      <c r="B10" s="23"/>
      <c r="C10" s="98"/>
      <c r="D10" s="98"/>
    </row>
    <row r="11" spans="2:4" s="2" customFormat="1" ht="76.5" customHeight="1">
      <c r="B11" s="111" t="s">
        <v>290</v>
      </c>
      <c r="C11" s="111"/>
      <c r="D11" s="111"/>
    </row>
    <row r="12" spans="2:4" s="2" customFormat="1" ht="18.75">
      <c r="B12" s="23"/>
      <c r="C12" s="23"/>
      <c r="D12" s="23"/>
    </row>
    <row r="13" spans="2:4" s="2" customFormat="1" ht="18.75">
      <c r="B13" s="23"/>
      <c r="C13" s="23"/>
      <c r="D13" s="40" t="s">
        <v>25</v>
      </c>
    </row>
    <row r="14" spans="2:4" s="2" customFormat="1" ht="31.5">
      <c r="B14" s="87" t="s">
        <v>32</v>
      </c>
      <c r="C14" s="87" t="s">
        <v>33</v>
      </c>
      <c r="D14" s="83" t="s">
        <v>34</v>
      </c>
    </row>
    <row r="15" spans="2:4" s="2" customFormat="1" ht="18.75">
      <c r="B15" s="88"/>
      <c r="C15" s="89" t="s">
        <v>16</v>
      </c>
      <c r="D15" s="90">
        <f>D16</f>
        <v>-1875389.129999999</v>
      </c>
    </row>
    <row r="16" spans="2:4" s="2" customFormat="1" ht="114">
      <c r="B16" s="24">
        <v>791</v>
      </c>
      <c r="C16" s="25" t="str">
        <f>UPPER("Администрация сельского поселения Новокайнлыковский сельсовет Муниципального района Краснокамский район Республики Башкортостан")</f>
        <v>АДМИНИСТРАЦИЯ СЕЛЬСКОГО ПОСЕЛЕНИЯ НОВОКАЙНЛЫКОВСКИЙ СЕЛЬСОВЕТ МУНИЦИПАЛЬНОГО РАЙОНА КРАСНОКАМСКИЙ РАЙОН РЕСПУБЛИКИ БАШКОРТОСТАН</v>
      </c>
      <c r="D16" s="91">
        <f>D17</f>
        <v>-1875389.129999999</v>
      </c>
    </row>
    <row r="17" spans="2:4" s="2" customFormat="1" ht="45.75">
      <c r="B17" s="92" t="s">
        <v>42</v>
      </c>
      <c r="C17" s="29" t="s">
        <v>35</v>
      </c>
      <c r="D17" s="93">
        <f>D18</f>
        <v>-1875389.129999999</v>
      </c>
    </row>
    <row r="18" spans="2:4" s="2" customFormat="1" ht="30.75">
      <c r="B18" s="92" t="s">
        <v>43</v>
      </c>
      <c r="C18" s="29" t="s">
        <v>36</v>
      </c>
      <c r="D18" s="93">
        <f>D19</f>
        <v>-1875389.129999999</v>
      </c>
    </row>
    <row r="19" spans="2:4" s="2" customFormat="1" ht="30.75">
      <c r="B19" s="92" t="s">
        <v>67</v>
      </c>
      <c r="C19" s="29" t="s">
        <v>37</v>
      </c>
      <c r="D19" s="93">
        <f>D21+D23</f>
        <v>-1875389.129999999</v>
      </c>
    </row>
    <row r="20" spans="2:4" s="2" customFormat="1" ht="18.75">
      <c r="B20" s="92" t="s">
        <v>66</v>
      </c>
      <c r="C20" s="29" t="s">
        <v>40</v>
      </c>
      <c r="D20" s="93">
        <f>D21</f>
        <v>-8681159.7</v>
      </c>
    </row>
    <row r="21" spans="2:4" s="2" customFormat="1" ht="18.75">
      <c r="B21" s="92" t="s">
        <v>65</v>
      </c>
      <c r="C21" s="29" t="s">
        <v>38</v>
      </c>
      <c r="D21" s="93">
        <v>-8681159.7</v>
      </c>
    </row>
    <row r="22" spans="2:4" s="2" customFormat="1" ht="18.75">
      <c r="B22" s="92" t="s">
        <v>64</v>
      </c>
      <c r="C22" s="29" t="s">
        <v>41</v>
      </c>
      <c r="D22" s="93">
        <f>D23</f>
        <v>6805770.57</v>
      </c>
    </row>
    <row r="23" spans="2:4" s="2" customFormat="1" ht="18.75">
      <c r="B23" s="92" t="s">
        <v>63</v>
      </c>
      <c r="C23" s="29" t="s">
        <v>39</v>
      </c>
      <c r="D23" s="93">
        <v>6805770.57</v>
      </c>
    </row>
    <row r="24" spans="2:4" s="2" customFormat="1" ht="18.75">
      <c r="B24" s="94"/>
      <c r="C24" s="95"/>
      <c r="D24" s="96"/>
    </row>
    <row r="25" spans="2:4" s="2" customFormat="1" ht="18.75">
      <c r="B25" s="112" t="s">
        <v>220</v>
      </c>
      <c r="C25" s="112"/>
      <c r="D25" s="112"/>
    </row>
    <row r="26" spans="2:4" s="2" customFormat="1" ht="18.75">
      <c r="B26" s="23"/>
      <c r="C26" s="23"/>
      <c r="D26" s="23"/>
    </row>
    <row r="27" spans="2:4" s="2" customFormat="1" ht="18.75">
      <c r="B27" s="23"/>
      <c r="C27" s="23"/>
      <c r="D27" s="23"/>
    </row>
    <row r="28" spans="2:7" s="2" customFormat="1" ht="18.75">
      <c r="B28" s="22"/>
      <c r="C28" s="34"/>
      <c r="D28" s="40"/>
      <c r="E28" s="97"/>
      <c r="F28" s="97"/>
      <c r="G28" s="97"/>
    </row>
    <row r="29" spans="2:4" s="2" customFormat="1" ht="18.75">
      <c r="B29" s="23"/>
      <c r="C29" s="23"/>
      <c r="D29" s="40"/>
    </row>
    <row r="30" spans="2:4" s="2" customFormat="1" ht="18.75">
      <c r="B30" s="23"/>
      <c r="C30" s="23"/>
      <c r="D30" s="23"/>
    </row>
    <row r="31" spans="2:4" s="2" customFormat="1" ht="18.75">
      <c r="B31" s="23"/>
      <c r="C31" s="23"/>
      <c r="D31" s="23"/>
    </row>
    <row r="32" spans="2:4" s="2" customFormat="1" ht="18.75">
      <c r="B32" s="23"/>
      <c r="C32" s="23"/>
      <c r="D32" s="23"/>
    </row>
    <row r="33" spans="2:4" s="2" customFormat="1" ht="18.75">
      <c r="B33" s="23"/>
      <c r="C33" s="23"/>
      <c r="D33" s="23"/>
    </row>
    <row r="34" spans="2:4" s="2" customFormat="1" ht="18.75">
      <c r="B34" s="23"/>
      <c r="C34" s="23"/>
      <c r="D34" s="23"/>
    </row>
    <row r="35" spans="2:4" s="2" customFormat="1" ht="18.75">
      <c r="B35" s="23"/>
      <c r="C35" s="23"/>
      <c r="D35" s="23"/>
    </row>
    <row r="36" spans="2:4" s="2" customFormat="1" ht="18.75">
      <c r="B36" s="23"/>
      <c r="C36" s="23"/>
      <c r="D36" s="23"/>
    </row>
    <row r="37" spans="2:4" s="2" customFormat="1" ht="18.75">
      <c r="B37" s="23"/>
      <c r="C37" s="23"/>
      <c r="D37" s="23"/>
    </row>
    <row r="38" spans="2:4" s="2" customFormat="1" ht="18.75">
      <c r="B38" s="23"/>
      <c r="C38" s="23"/>
      <c r="D38" s="23"/>
    </row>
    <row r="39" spans="2:4" s="2" customFormat="1" ht="18.75">
      <c r="B39" s="23"/>
      <c r="C39" s="23"/>
      <c r="D39" s="23"/>
    </row>
    <row r="40" spans="2:4" s="2" customFormat="1" ht="18.75">
      <c r="B40" s="23"/>
      <c r="C40" s="23"/>
      <c r="D40" s="23"/>
    </row>
    <row r="41" spans="2:4" s="2" customFormat="1" ht="18.75">
      <c r="B41" s="23"/>
      <c r="C41" s="23"/>
      <c r="D41" s="23"/>
    </row>
    <row r="42" spans="2:4" s="2" customFormat="1" ht="18.75">
      <c r="B42" s="23"/>
      <c r="C42" s="23"/>
      <c r="D42" s="23"/>
    </row>
    <row r="43" spans="2:4" s="2" customFormat="1" ht="18.75">
      <c r="B43" s="23"/>
      <c r="C43" s="23"/>
      <c r="D43" s="23"/>
    </row>
    <row r="44" spans="2:4" s="2" customFormat="1" ht="18.75">
      <c r="B44" s="23"/>
      <c r="C44" s="23"/>
      <c r="D44" s="23"/>
    </row>
    <row r="45" spans="2:4" s="2" customFormat="1" ht="18.75">
      <c r="B45" s="23"/>
      <c r="C45" s="23"/>
      <c r="D45" s="23"/>
    </row>
    <row r="46" spans="2:4" s="2" customFormat="1" ht="18.75">
      <c r="B46" s="23"/>
      <c r="C46" s="23"/>
      <c r="D46" s="23"/>
    </row>
    <row r="47" spans="2:4" s="2" customFormat="1" ht="18.75">
      <c r="B47" s="23"/>
      <c r="C47" s="23"/>
      <c r="D47" s="23"/>
    </row>
    <row r="48" spans="2:4" s="2" customFormat="1" ht="18.75">
      <c r="B48" s="23"/>
      <c r="C48" s="23"/>
      <c r="D48" s="23"/>
    </row>
    <row r="49" spans="2:4" s="2" customFormat="1" ht="18.75">
      <c r="B49" s="23"/>
      <c r="C49" s="23"/>
      <c r="D49" s="23"/>
    </row>
    <row r="50" spans="2:4" s="2" customFormat="1" ht="18.75">
      <c r="B50" s="23"/>
      <c r="C50" s="23"/>
      <c r="D50" s="23"/>
    </row>
    <row r="51" spans="2:4" s="2" customFormat="1" ht="18.75">
      <c r="B51" s="23"/>
      <c r="C51" s="23"/>
      <c r="D51" s="23"/>
    </row>
    <row r="52" spans="2:4" s="2" customFormat="1" ht="18.75">
      <c r="B52" s="23"/>
      <c r="C52" s="23"/>
      <c r="D52" s="23"/>
    </row>
    <row r="53" spans="2:4" s="2" customFormat="1" ht="18.75">
      <c r="B53" s="23"/>
      <c r="C53" s="23"/>
      <c r="D53" s="23"/>
    </row>
    <row r="54" spans="2:4" s="2" customFormat="1" ht="18.75">
      <c r="B54" s="23"/>
      <c r="C54" s="23"/>
      <c r="D54" s="23"/>
    </row>
    <row r="55" spans="2:4" s="2" customFormat="1" ht="18.75">
      <c r="B55" s="23"/>
      <c r="C55" s="23"/>
      <c r="D55" s="23"/>
    </row>
    <row r="56" spans="2:4" s="2" customFormat="1" ht="18.75">
      <c r="B56" s="23"/>
      <c r="C56" s="23"/>
      <c r="D56" s="23"/>
    </row>
    <row r="57" spans="2:4" s="2" customFormat="1" ht="18.75">
      <c r="B57" s="23"/>
      <c r="C57" s="23"/>
      <c r="D57" s="23"/>
    </row>
    <row r="58" spans="2:4" s="2" customFormat="1" ht="18.75">
      <c r="B58" s="23"/>
      <c r="C58" s="23"/>
      <c r="D58" s="23"/>
    </row>
    <row r="59" spans="2:4" s="2" customFormat="1" ht="18.75">
      <c r="B59" s="23"/>
      <c r="C59" s="23"/>
      <c r="D59" s="23"/>
    </row>
    <row r="60" spans="2:4" s="2" customFormat="1" ht="18.75">
      <c r="B60" s="23"/>
      <c r="C60" s="23"/>
      <c r="D60" s="23"/>
    </row>
    <row r="61" spans="2:4" s="2" customFormat="1" ht="18.75">
      <c r="B61" s="23"/>
      <c r="C61" s="23"/>
      <c r="D61" s="23"/>
    </row>
    <row r="62" spans="2:4" s="2" customFormat="1" ht="18.75">
      <c r="B62" s="23"/>
      <c r="C62" s="23"/>
      <c r="D62" s="23"/>
    </row>
    <row r="63" spans="2:4" s="2" customFormat="1" ht="18.75">
      <c r="B63" s="23"/>
      <c r="C63" s="23"/>
      <c r="D63" s="23"/>
    </row>
    <row r="64" spans="2:4" s="2" customFormat="1" ht="18.75">
      <c r="B64" s="23"/>
      <c r="C64" s="23"/>
      <c r="D64" s="23"/>
    </row>
    <row r="65" spans="2:4" ht="15.75">
      <c r="B65" s="23"/>
      <c r="C65" s="23"/>
      <c r="D65" s="23"/>
    </row>
    <row r="66" spans="2:4" ht="15.75">
      <c r="B66" s="23"/>
      <c r="C66" s="23"/>
      <c r="D66" s="23"/>
    </row>
    <row r="67" spans="2:4" ht="15.75">
      <c r="B67" s="23"/>
      <c r="C67" s="23"/>
      <c r="D67" s="23"/>
    </row>
    <row r="68" spans="2:4" ht="15.75">
      <c r="B68" s="23"/>
      <c r="C68" s="23"/>
      <c r="D68" s="23"/>
    </row>
    <row r="69" spans="2:4" ht="15.75">
      <c r="B69" s="23"/>
      <c r="C69" s="23"/>
      <c r="D69" s="23"/>
    </row>
    <row r="70" spans="2:4" ht="15.75">
      <c r="B70" s="23"/>
      <c r="C70" s="23"/>
      <c r="D70" s="23"/>
    </row>
    <row r="71" spans="2:4" ht="15.75">
      <c r="B71" s="23"/>
      <c r="C71" s="23"/>
      <c r="D71" s="23"/>
    </row>
    <row r="72" spans="2:4" ht="15.75">
      <c r="B72" s="23"/>
      <c r="C72" s="23"/>
      <c r="D72" s="23"/>
    </row>
    <row r="73" spans="2:4" ht="15.75">
      <c r="B73" s="23"/>
      <c r="C73" s="23"/>
      <c r="D73" s="23"/>
    </row>
    <row r="74" spans="2:4" ht="15.75">
      <c r="B74" s="23"/>
      <c r="C74" s="23"/>
      <c r="D74" s="23"/>
    </row>
    <row r="75" spans="2:4" ht="15.75">
      <c r="B75" s="23"/>
      <c r="C75" s="23"/>
      <c r="D75" s="23"/>
    </row>
    <row r="76" spans="2:4" ht="15.75">
      <c r="B76" s="23"/>
      <c r="C76" s="23"/>
      <c r="D76" s="23"/>
    </row>
    <row r="77" spans="2:4" ht="15.75">
      <c r="B77" s="23"/>
      <c r="C77" s="23"/>
      <c r="D77" s="23"/>
    </row>
    <row r="78" spans="2:4" ht="15.75">
      <c r="B78" s="23"/>
      <c r="C78" s="23"/>
      <c r="D78" s="23"/>
    </row>
    <row r="79" spans="2:4" ht="15.75">
      <c r="B79" s="23"/>
      <c r="C79" s="23"/>
      <c r="D79" s="23"/>
    </row>
    <row r="80" spans="2:4" ht="15.75">
      <c r="B80" s="23"/>
      <c r="C80" s="23"/>
      <c r="D80" s="23"/>
    </row>
    <row r="81" spans="2:4" ht="15.75">
      <c r="B81" s="23"/>
      <c r="C81" s="23"/>
      <c r="D81" s="23"/>
    </row>
    <row r="82" spans="2:4" ht="15.75">
      <c r="B82" s="23"/>
      <c r="C82" s="23"/>
      <c r="D82" s="23"/>
    </row>
    <row r="83" spans="2:4" ht="15.75">
      <c r="B83" s="23"/>
      <c r="C83" s="23"/>
      <c r="D83" s="23"/>
    </row>
    <row r="84" spans="2:4" ht="15.75">
      <c r="B84" s="23"/>
      <c r="C84" s="23"/>
      <c r="D84" s="23"/>
    </row>
    <row r="85" spans="2:4" ht="15.75">
      <c r="B85" s="23"/>
      <c r="C85" s="23"/>
      <c r="D85" s="23"/>
    </row>
    <row r="86" spans="2:4" ht="15.75">
      <c r="B86" s="23"/>
      <c r="C86" s="23"/>
      <c r="D86" s="23"/>
    </row>
    <row r="87" spans="2:4" ht="15.75">
      <c r="B87" s="23"/>
      <c r="C87" s="23"/>
      <c r="D87" s="23"/>
    </row>
    <row r="88" spans="2:4" ht="15.75">
      <c r="B88" s="23"/>
      <c r="C88" s="23"/>
      <c r="D88" s="23"/>
    </row>
    <row r="89" spans="2:4" ht="15.75">
      <c r="B89" s="23"/>
      <c r="C89" s="23"/>
      <c r="D89" s="23"/>
    </row>
    <row r="90" spans="2:4" ht="15.75">
      <c r="B90" s="23"/>
      <c r="C90" s="23"/>
      <c r="D90" s="23"/>
    </row>
    <row r="91" spans="2:4" ht="15.75">
      <c r="B91" s="23"/>
      <c r="C91" s="23"/>
      <c r="D91" s="23"/>
    </row>
    <row r="92" spans="2:4" ht="15.75">
      <c r="B92" s="23"/>
      <c r="C92" s="23"/>
      <c r="D92" s="23"/>
    </row>
    <row r="93" spans="2:4" ht="15.75">
      <c r="B93" s="23"/>
      <c r="C93" s="23"/>
      <c r="D93" s="23"/>
    </row>
    <row r="94" spans="2:4" ht="15.75">
      <c r="B94" s="23"/>
      <c r="C94" s="23"/>
      <c r="D94" s="23"/>
    </row>
    <row r="95" spans="2:4" ht="15.75">
      <c r="B95" s="23"/>
      <c r="C95" s="23"/>
      <c r="D95" s="23"/>
    </row>
    <row r="96" spans="2:4" ht="15.75">
      <c r="B96" s="23"/>
      <c r="C96" s="23"/>
      <c r="D96" s="23"/>
    </row>
    <row r="97" spans="2:4" ht="15.75">
      <c r="B97" s="23"/>
      <c r="C97" s="23"/>
      <c r="D97" s="23"/>
    </row>
    <row r="98" spans="2:4" ht="15.75">
      <c r="B98" s="23"/>
      <c r="C98" s="23"/>
      <c r="D98" s="23"/>
    </row>
    <row r="99" spans="2:4" ht="15.75">
      <c r="B99" s="23"/>
      <c r="C99" s="23"/>
      <c r="D99" s="23"/>
    </row>
    <row r="100" spans="2:4" ht="15.75">
      <c r="B100" s="23"/>
      <c r="C100" s="23"/>
      <c r="D100" s="23"/>
    </row>
    <row r="101" spans="2:4" ht="15.75">
      <c r="B101" s="23"/>
      <c r="C101" s="23"/>
      <c r="D101" s="23"/>
    </row>
    <row r="102" spans="2:4" ht="15.75">
      <c r="B102" s="23"/>
      <c r="C102" s="23"/>
      <c r="D102" s="23"/>
    </row>
    <row r="103" spans="2:4" ht="15.75">
      <c r="B103" s="23"/>
      <c r="C103" s="23"/>
      <c r="D103" s="23"/>
    </row>
    <row r="104" spans="2:4" ht="15.75">
      <c r="B104" s="23"/>
      <c r="C104" s="23"/>
      <c r="D104" s="23"/>
    </row>
    <row r="105" spans="2:4" ht="15.75">
      <c r="B105" s="23"/>
      <c r="C105" s="23"/>
      <c r="D105" s="23"/>
    </row>
    <row r="106" spans="2:4" ht="15.75">
      <c r="B106" s="23"/>
      <c r="C106" s="23"/>
      <c r="D106" s="23"/>
    </row>
    <row r="107" spans="2:4" ht="15.75">
      <c r="B107" s="23"/>
      <c r="C107" s="23"/>
      <c r="D107" s="23"/>
    </row>
    <row r="108" spans="2:4" ht="15.75">
      <c r="B108" s="23"/>
      <c r="C108" s="23"/>
      <c r="D108" s="23"/>
    </row>
    <row r="109" spans="2:4" ht="15.75">
      <c r="B109" s="23"/>
      <c r="C109" s="23"/>
      <c r="D109" s="23"/>
    </row>
    <row r="110" spans="2:4" ht="15.75">
      <c r="B110" s="23"/>
      <c r="C110" s="23"/>
      <c r="D110" s="23"/>
    </row>
    <row r="111" spans="2:4" ht="15.75">
      <c r="B111" s="23"/>
      <c r="C111" s="23"/>
      <c r="D111" s="23"/>
    </row>
    <row r="112" spans="2:4" ht="15.75">
      <c r="B112" s="23"/>
      <c r="C112" s="23"/>
      <c r="D112" s="23"/>
    </row>
    <row r="113" spans="2:4" ht="15.75">
      <c r="B113" s="23"/>
      <c r="C113" s="23"/>
      <c r="D113" s="23"/>
    </row>
    <row r="114" spans="2:4" ht="15.75">
      <c r="B114" s="23"/>
      <c r="C114" s="23"/>
      <c r="D114" s="23"/>
    </row>
    <row r="115" spans="2:4" ht="15.75">
      <c r="B115" s="23"/>
      <c r="C115" s="23"/>
      <c r="D115" s="23"/>
    </row>
    <row r="116" spans="2:4" ht="15.75">
      <c r="B116" s="23"/>
      <c r="C116" s="23"/>
      <c r="D116" s="23"/>
    </row>
    <row r="117" spans="2:4" ht="15.75">
      <c r="B117" s="23"/>
      <c r="C117" s="23"/>
      <c r="D117" s="23"/>
    </row>
    <row r="118" spans="2:4" ht="15.75">
      <c r="B118" s="23"/>
      <c r="C118" s="23"/>
      <c r="D118" s="23"/>
    </row>
    <row r="119" spans="2:4" ht="15.75">
      <c r="B119" s="23"/>
      <c r="C119" s="23"/>
      <c r="D119" s="23"/>
    </row>
    <row r="120" spans="2:4" ht="15.75">
      <c r="B120" s="23"/>
      <c r="C120" s="23"/>
      <c r="D120" s="23"/>
    </row>
    <row r="121" spans="2:4" ht="15.75">
      <c r="B121" s="23"/>
      <c r="C121" s="23"/>
      <c r="D121" s="23"/>
    </row>
    <row r="122" spans="2:4" ht="15.75">
      <c r="B122" s="23"/>
      <c r="C122" s="23"/>
      <c r="D122" s="23"/>
    </row>
    <row r="123" spans="2:4" ht="15.75">
      <c r="B123" s="23"/>
      <c r="C123" s="23"/>
      <c r="D123" s="23"/>
    </row>
    <row r="124" spans="2:4" ht="15.75">
      <c r="B124" s="23"/>
      <c r="C124" s="23"/>
      <c r="D124" s="23"/>
    </row>
    <row r="125" spans="2:4" ht="15.75">
      <c r="B125" s="23"/>
      <c r="C125" s="23"/>
      <c r="D125" s="23"/>
    </row>
    <row r="126" spans="2:4" ht="15.75">
      <c r="B126" s="23"/>
      <c r="C126" s="23"/>
      <c r="D126" s="23"/>
    </row>
    <row r="127" spans="2:4" ht="15.75">
      <c r="B127" s="23"/>
      <c r="C127" s="23"/>
      <c r="D127" s="23"/>
    </row>
    <row r="128" spans="2:4" ht="15.75">
      <c r="B128" s="23"/>
      <c r="C128" s="23"/>
      <c r="D128" s="23"/>
    </row>
    <row r="129" spans="2:4" ht="15.75">
      <c r="B129" s="23"/>
      <c r="C129" s="23"/>
      <c r="D129" s="23"/>
    </row>
    <row r="130" spans="2:4" ht="15.75">
      <c r="B130" s="23"/>
      <c r="C130" s="23"/>
      <c r="D130" s="23"/>
    </row>
    <row r="131" spans="2:4" ht="15.75">
      <c r="B131" s="23"/>
      <c r="C131" s="23"/>
      <c r="D131" s="23"/>
    </row>
    <row r="132" spans="2:4" ht="15.75">
      <c r="B132" s="23"/>
      <c r="C132" s="23"/>
      <c r="D132" s="23"/>
    </row>
    <row r="133" spans="2:4" ht="15.75">
      <c r="B133" s="23"/>
      <c r="C133" s="23"/>
      <c r="D133" s="23"/>
    </row>
  </sheetData>
  <sheetProtection/>
  <mergeCells count="2">
    <mergeCell ref="B11:D11"/>
    <mergeCell ref="B25:D25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scale="80" r:id="rId1"/>
  <ignoredErrors>
    <ignoredError sqref="D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Каинлык</cp:lastModifiedBy>
  <cp:lastPrinted>2020-11-11T05:04:57Z</cp:lastPrinted>
  <dcterms:created xsi:type="dcterms:W3CDTF">2008-10-28T10:40:13Z</dcterms:created>
  <dcterms:modified xsi:type="dcterms:W3CDTF">2020-11-11T05:05:01Z</dcterms:modified>
  <cp:category/>
  <cp:version/>
  <cp:contentType/>
  <cp:contentStatus/>
</cp:coreProperties>
</file>