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activeTab="0"/>
  </bookViews>
  <sheets>
    <sheet name="Кайнлык" sheetId="1" r:id="rId1"/>
  </sheets>
  <definedNames/>
  <calcPr fullCalcOnLoad="1"/>
</workbook>
</file>

<file path=xl/sharedStrings.xml><?xml version="1.0" encoding="utf-8"?>
<sst xmlns="http://schemas.openxmlformats.org/spreadsheetml/2006/main" count="207" uniqueCount="117">
  <si>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</si>
  <si>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</si>
  <si>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</si>
  <si>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</si>
  <si>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</si>
  <si>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</si>
  <si>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</si>
  <si>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</si>
  <si>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</si>
  <si>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</si>
  <si>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</si>
  <si>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</si>
  <si>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</si>
  <si>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</si>
  <si>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</si>
  <si>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</si>
  <si>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</si>
  <si>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</si>
  <si>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</si>
  <si>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</si>
  <si>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</si>
  <si>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</si>
  <si>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</si>
  <si>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</si>
  <si>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</si>
  <si>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</si>
  <si>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</si>
  <si>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</si>
  <si>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</si>
  <si>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</si>
  <si>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</si>
  <si>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</si>
  <si>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</si>
  <si>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</si>
  <si>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</si>
  <si>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</si>
  <si>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</si>
  <si>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</si>
  <si>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</si>
  <si>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</si>
  <si>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</si>
  <si>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</si>
  <si>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</si>
  <si>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</si>
  <si>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</si>
  <si>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</si>
  <si>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</si>
  <si>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</si>
  <si>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</si>
  <si>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</si>
  <si>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</si>
  <si>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</si>
  <si>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</si>
  <si>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</si>
  <si>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</si>
  <si>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</si>
  <si>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</si>
  <si>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</si>
  <si>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</si>
  <si>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</si>
  <si>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</si>
  <si>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</si>
  <si>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</si>
  <si>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</si>
  <si>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</si>
  <si>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</si>
  <si>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</si>
  <si>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</si>
  <si>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</si>
  <si>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</si>
  <si>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</si>
  <si>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</si>
  <si>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"Содержание и обслуживание пожарной машины"</t>
  </si>
  <si>
    <t>2500100000</t>
  </si>
  <si>
    <t>Мероприятия по развитию инфраструктуры объектов противопожарной службы</t>
  </si>
  <si>
    <t>2500124300</t>
  </si>
  <si>
    <t>Основное мероприятие "Мероприятия в области пожарной безопасности"</t>
  </si>
  <si>
    <t>2500200000</t>
  </si>
  <si>
    <t>2500224300</t>
  </si>
  <si>
    <t xml:space="preserve">Новокаинлыковский сельсовет муниципального района </t>
  </si>
  <si>
    <t>"О бюджете сельского поселения Новокаинлыковский сельсовет</t>
  </si>
  <si>
    <t>Доплата к пенсии муниципальных служащих</t>
  </si>
  <si>
    <t>9999902300</t>
  </si>
  <si>
    <t>2021 год</t>
  </si>
  <si>
    <t>2022 год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</si>
  <si>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</si>
  <si>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</si>
  <si>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Содержание и обслуживание муниципальной казны</t>
  </si>
  <si>
    <t>0700109040</t>
  </si>
  <si>
    <t>Основное мероприятие "Исполнение полномочий в области земельных ресурсов"</t>
  </si>
  <si>
    <t>0700300000</t>
  </si>
  <si>
    <t>Проведение работ по землеустройству</t>
  </si>
  <si>
    <t>0700303330</t>
  </si>
  <si>
    <t>24002S2310</t>
  </si>
  <si>
    <t>Основное мероприятие "Мероприятия по улучшению систем наружного освещения населенных пунктов"</t>
  </si>
  <si>
    <t>Мероприятия по улучшению систем наружного освещения населенных пунктов</t>
  </si>
  <si>
    <t xml:space="preserve">Республики Башкортостан на 2021 год </t>
  </si>
  <si>
    <t>и плановый период 2022 и 2023 годов"</t>
  </si>
  <si>
    <t>Распределение бюджетных ассигнований сельского поселения Новокаинлыковский сельсовет муниципального района Краснокамский район Республики Башкортостан на 2021 - 2023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</si>
  <si>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2023 год</t>
  </si>
  <si>
    <t>Мероприятия в области экологии и природопользования</t>
  </si>
  <si>
    <t>9999974000</t>
  </si>
  <si>
    <t>Иные безвозмездные и безвозвратные перечисления</t>
  </si>
  <si>
    <t>2200174040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</si>
  <si>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</si>
  <si>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2400274040</t>
  </si>
  <si>
    <t>Реализация проектов развития общественной инфраструктуры, основанных на местных инициативах, за счет средств бюджетов</t>
  </si>
  <si>
    <t>07001S2471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</si>
  <si>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</si>
  <si>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18001S2010</t>
  </si>
  <si>
    <t>Проведение аварийно-спасательных и аварийно-восстановительных работ в результате чрезвычайных ситуаций</t>
  </si>
  <si>
    <t>9999921920</t>
  </si>
  <si>
    <t>Социальное обеспечение и иные выплаты населению</t>
  </si>
  <si>
    <t>300</t>
  </si>
  <si>
    <t>к проекту Решения Совета сельского поселения</t>
  </si>
  <si>
    <t>Л.М. Валиева</t>
  </si>
  <si>
    <t>от "23" апреля  2021 года № 107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</si>
</sst>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4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24" borderId="10" xfId="0" applyFill="1" applyBorder="1" applyAlignment="1">
      <alignment horizontal="center" vertical="center" wrapText="1"/>
    </xf>
    <xf numFmtId="0" fontId="0" fillId="24" borderId="10" xfId="0" applyFill="1" applyBorder="1" applyAlignment="1">
      <alignment horizontal="left" vertical="center" wrapText="1"/>
    </xf>
    <xf numFmtId="49" fontId="0" fillId="24" borderId="10" xfId="0" applyNumberFormat="1" applyFont="1" applyFill="1" applyBorder="1" applyAlignment="1">
      <alignment horizontal="center" vertical="center" shrinkToFit="1"/>
    </xf>
    <xf numFmtId="49" fontId="0" fillId="24" borderId="10" xfId="0" applyNumberFormat="1" applyFill="1" applyBorder="1" applyAlignment="1">
      <alignment horizontal="center" vertical="center" shrinkToFit="1"/>
    </xf>
    <xf numFmtId="0" fontId="0" fillId="24" borderId="10" xfId="0" applyFill="1" applyBorder="1" applyAlignment="1">
      <alignment horizontal="left" vertical="top" wrapText="1"/>
    </xf>
    <xf numFmtId="0" fontId="0" fillId="24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0" fillId="25" borderId="10" xfId="0" applyFill="1" applyBorder="1" applyAlignment="1">
      <alignment horizontal="left" vertical="top" wrapText="1"/>
    </xf>
    <xf numFmtId="49" fontId="0" fillId="25" borderId="10" xfId="0" applyNumberForma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left" vertical="center" wrapText="1"/>
    </xf>
    <xf numFmtId="0" fontId="0" fillId="25" borderId="10" xfId="0" applyFill="1" applyBorder="1" applyAlignment="1">
      <alignment vertical="center" wrapText="1"/>
    </xf>
    <xf numFmtId="49" fontId="0" fillId="25" borderId="10" xfId="0" applyNumberForma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horizontal="center" vertical="center" shrinkToFit="1"/>
    </xf>
    <xf numFmtId="49" fontId="0" fillId="25" borderId="10" xfId="0" applyNumberFormat="1" applyFont="1" applyFill="1" applyBorder="1" applyAlignment="1">
      <alignment horizontal="center" vertical="center" shrinkToFit="1"/>
    </xf>
    <xf numFmtId="0" fontId="0" fillId="25" borderId="10" xfId="0" applyFill="1" applyBorder="1" applyAlignment="1">
      <alignment horizontal="center" vertical="center" wrapText="1"/>
    </xf>
    <xf numFmtId="4" fontId="0" fillId="25" borderId="10" xfId="0" applyNumberFormat="1" applyFill="1" applyBorder="1" applyAlignment="1">
      <alignment horizontal="center" vertical="center" shrinkToFit="1"/>
    </xf>
    <xf numFmtId="4" fontId="0" fillId="25" borderId="10" xfId="0" applyNumberForma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ill="1" applyBorder="1" applyAlignment="1">
      <alignment horizontal="center" vertical="center" shrinkToFit="1"/>
    </xf>
    <xf numFmtId="4" fontId="0" fillId="24" borderId="10" xfId="0" applyNumberForma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4">
      <selection activeCell="F6" sqref="F6"/>
    </sheetView>
  </sheetViews>
  <sheetFormatPr defaultColWidth="9.00390625" defaultRowHeight="12.75"/>
  <cols>
    <col min="1" max="1" width="59.25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3.875" style="5" customWidth="1"/>
    <col min="6" max="6" width="13.875" style="0" customWidth="1"/>
  </cols>
  <sheetData>
    <row r="1" spans="2:6" ht="12.75">
      <c r="B1" s="6"/>
      <c r="C1" s="6"/>
      <c r="D1" s="6"/>
      <c r="F1" s="18" t="s">
        <v>20</v>
      </c>
    </row>
    <row r="2" spans="2:6" ht="12.75">
      <c r="B2" s="6"/>
      <c r="C2" s="6"/>
      <c r="D2" s="6"/>
      <c r="F2" s="6" t="s">
        <v>114</v>
      </c>
    </row>
    <row r="3" spans="2:6" ht="12.75">
      <c r="B3" s="6"/>
      <c r="C3" s="6"/>
      <c r="D3" s="6"/>
      <c r="F3" s="6" t="s">
        <v>79</v>
      </c>
    </row>
    <row r="4" spans="2:6" ht="12.75">
      <c r="B4" s="6"/>
      <c r="C4" s="6"/>
      <c r="D4" s="6"/>
      <c r="F4" s="6" t="s">
        <v>2</v>
      </c>
    </row>
    <row r="5" spans="2:6" ht="12.75">
      <c r="B5" s="6"/>
      <c r="C5" s="6"/>
      <c r="D5" s="6"/>
      <c r="F5" s="6" t="s">
        <v>116</v>
      </c>
    </row>
    <row r="6" spans="2:6" ht="12.75">
      <c r="B6" s="6"/>
      <c r="C6" s="6"/>
      <c r="D6" s="6"/>
      <c r="F6" s="6" t="s">
        <v>80</v>
      </c>
    </row>
    <row r="7" spans="2:6" ht="12.75">
      <c r="B7" s="6"/>
      <c r="C7" s="6"/>
      <c r="D7" s="6"/>
      <c r="F7" s="6" t="s">
        <v>13</v>
      </c>
    </row>
    <row r="8" spans="2:6" ht="12.75">
      <c r="B8" s="10"/>
      <c r="C8" s="10"/>
      <c r="D8" s="10"/>
      <c r="F8" s="6" t="s">
        <v>96</v>
      </c>
    </row>
    <row r="9" spans="2:6" ht="12.75">
      <c r="B9" s="7"/>
      <c r="C9" s="7"/>
      <c r="D9" s="7"/>
      <c r="F9" s="6" t="s">
        <v>97</v>
      </c>
    </row>
    <row r="10" spans="2:5" ht="12.75">
      <c r="B10" s="7"/>
      <c r="C10" s="7"/>
      <c r="D10" s="7"/>
      <c r="E10" s="7"/>
    </row>
    <row r="11" spans="1:6" ht="75" customHeight="1">
      <c r="A11" s="53" t="s">
        <v>98</v>
      </c>
      <c r="B11" s="53"/>
      <c r="C11" s="53"/>
      <c r="D11" s="53"/>
      <c r="E11" s="53"/>
      <c r="F11" s="53"/>
    </row>
    <row r="12" ht="12.75">
      <c r="F12" s="11" t="s">
        <v>21</v>
      </c>
    </row>
    <row r="13" spans="1:6" ht="14.25" customHeight="1">
      <c r="A13" s="54" t="s">
        <v>0</v>
      </c>
      <c r="B13" s="55" t="s">
        <v>17</v>
      </c>
      <c r="C13" s="55" t="s">
        <v>18</v>
      </c>
      <c r="D13" s="56" t="s">
        <v>9</v>
      </c>
      <c r="E13" s="56"/>
      <c r="F13" s="56"/>
    </row>
    <row r="14" spans="1:6" ht="14.25" customHeight="1">
      <c r="A14" s="54"/>
      <c r="B14" s="55"/>
      <c r="C14" s="55"/>
      <c r="D14" s="27" t="s">
        <v>83</v>
      </c>
      <c r="E14" s="27" t="s">
        <v>84</v>
      </c>
      <c r="F14" s="27" t="s">
        <v>99</v>
      </c>
    </row>
    <row r="15" spans="1:6" ht="12.75">
      <c r="A15" s="28" t="s">
        <v>1</v>
      </c>
      <c r="B15" s="14"/>
      <c r="C15" s="14"/>
      <c r="D15" s="40">
        <f>D16+D30+D45+D50+D56+D60+D79+D86+D39</f>
        <v>6600437.4</v>
      </c>
      <c r="E15" s="40">
        <f>E16+E30+E45+E50+E56+E60+E79+E86+E39</f>
        <v>4436100</v>
      </c>
      <c r="F15" s="40">
        <f>F16+F30+F45+F50+F56+F60+F79+F86+F39</f>
        <v>4684200</v>
      </c>
    </row>
    <row r="16" spans="1:6" ht="51">
      <c r="A16" s="16" t="s">
        <v>47</v>
      </c>
      <c r="B16" s="8" t="s">
        <v>48</v>
      </c>
      <c r="C16" s="8"/>
      <c r="D16" s="41">
        <f>D17+D22+D28</f>
        <v>452005</v>
      </c>
      <c r="E16" s="41">
        <f aca="true" t="shared" si="0" ref="E16:F18">E17</f>
        <v>11200</v>
      </c>
      <c r="F16" s="41">
        <f t="shared" si="0"/>
        <v>11200</v>
      </c>
    </row>
    <row r="17" spans="1:6" ht="38.25">
      <c r="A17" s="15" t="s">
        <v>49</v>
      </c>
      <c r="B17" s="13" t="s">
        <v>50</v>
      </c>
      <c r="C17" s="3"/>
      <c r="D17" s="42">
        <f>D18+D20+D26</f>
        <v>156900</v>
      </c>
      <c r="E17" s="42">
        <f>E18+E20</f>
        <v>11200</v>
      </c>
      <c r="F17" s="42">
        <f>F18+F20</f>
        <v>11200</v>
      </c>
    </row>
    <row r="18" spans="1:6" ht="25.5" hidden="1">
      <c r="A18" s="15" t="s">
        <v>53</v>
      </c>
      <c r="B18" s="13" t="s">
        <v>51</v>
      </c>
      <c r="C18" s="3"/>
      <c r="D18" s="42">
        <f>D19</f>
        <v>0</v>
      </c>
      <c r="E18" s="42">
        <f t="shared" si="0"/>
        <v>0</v>
      </c>
      <c r="F18" s="42">
        <f t="shared" si="0"/>
        <v>0</v>
      </c>
    </row>
    <row r="19" spans="1:6" ht="25.5" hidden="1">
      <c r="A19" s="15" t="s">
        <v>54</v>
      </c>
      <c r="B19" s="13" t="s">
        <v>51</v>
      </c>
      <c r="C19" s="3" t="s">
        <v>4</v>
      </c>
      <c r="D19" s="42">
        <v>0</v>
      </c>
      <c r="E19" s="42">
        <v>0</v>
      </c>
      <c r="F19" s="42">
        <v>0</v>
      </c>
    </row>
    <row r="20" spans="1:6" ht="12.75">
      <c r="A20" s="15" t="s">
        <v>87</v>
      </c>
      <c r="B20" s="13" t="s">
        <v>88</v>
      </c>
      <c r="C20" s="3"/>
      <c r="D20" s="42">
        <f>D21+D25</f>
        <v>11200</v>
      </c>
      <c r="E20" s="42">
        <f>E21+E25</f>
        <v>11200</v>
      </c>
      <c r="F20" s="42">
        <f>F21+F25</f>
        <v>11200</v>
      </c>
    </row>
    <row r="21" spans="1:6" ht="25.5">
      <c r="A21" s="15" t="s">
        <v>54</v>
      </c>
      <c r="B21" s="13" t="s">
        <v>88</v>
      </c>
      <c r="C21" s="3" t="s">
        <v>4</v>
      </c>
      <c r="D21" s="42">
        <v>6000</v>
      </c>
      <c r="E21" s="42">
        <v>6000</v>
      </c>
      <c r="F21" s="42">
        <v>6000</v>
      </c>
    </row>
    <row r="22" spans="1:6" ht="25.5" hidden="1">
      <c r="A22" s="22" t="s">
        <v>89</v>
      </c>
      <c r="B22" s="23" t="s">
        <v>90</v>
      </c>
      <c r="C22" s="24"/>
      <c r="D22" s="43">
        <f aca="true" t="shared" si="1" ref="D22:F23">D23</f>
        <v>0</v>
      </c>
      <c r="E22" s="43">
        <f t="shared" si="1"/>
        <v>0</v>
      </c>
      <c r="F22" s="43">
        <f t="shared" si="1"/>
        <v>0</v>
      </c>
    </row>
    <row r="23" spans="1:6" ht="12.75" hidden="1">
      <c r="A23" s="22" t="s">
        <v>91</v>
      </c>
      <c r="B23" s="23" t="s">
        <v>92</v>
      </c>
      <c r="C23" s="24"/>
      <c r="D23" s="43">
        <f t="shared" si="1"/>
        <v>0</v>
      </c>
      <c r="E23" s="43">
        <f t="shared" si="1"/>
        <v>0</v>
      </c>
      <c r="F23" s="43">
        <f t="shared" si="1"/>
        <v>0</v>
      </c>
    </row>
    <row r="24" spans="1:6" ht="25.5" hidden="1">
      <c r="A24" s="22" t="s">
        <v>54</v>
      </c>
      <c r="B24" s="23" t="s">
        <v>92</v>
      </c>
      <c r="C24" s="24" t="s">
        <v>4</v>
      </c>
      <c r="D24" s="43">
        <v>0</v>
      </c>
      <c r="E24" s="43"/>
      <c r="F24" s="43"/>
    </row>
    <row r="25" spans="1:6" ht="12.75">
      <c r="A25" s="15" t="s">
        <v>7</v>
      </c>
      <c r="B25" s="13" t="s">
        <v>88</v>
      </c>
      <c r="C25" s="3" t="s">
        <v>5</v>
      </c>
      <c r="D25" s="42">
        <v>5200</v>
      </c>
      <c r="E25" s="42">
        <v>5200</v>
      </c>
      <c r="F25" s="42">
        <v>5200</v>
      </c>
    </row>
    <row r="26" spans="1:6" ht="25.5" customHeight="1">
      <c r="A26" s="29" t="s">
        <v>106</v>
      </c>
      <c r="B26" s="36" t="s">
        <v>107</v>
      </c>
      <c r="C26" s="30"/>
      <c r="D26" s="42">
        <f>D27</f>
        <v>145700</v>
      </c>
      <c r="E26" s="42"/>
      <c r="F26" s="42"/>
    </row>
    <row r="27" spans="1:6" ht="25.5">
      <c r="A27" s="31" t="s">
        <v>54</v>
      </c>
      <c r="B27" s="36" t="s">
        <v>107</v>
      </c>
      <c r="C27" s="30" t="s">
        <v>4</v>
      </c>
      <c r="D27" s="42">
        <v>145700</v>
      </c>
      <c r="E27" s="42"/>
      <c r="F27" s="42"/>
    </row>
    <row r="28" spans="1:6" ht="12.75">
      <c r="A28" s="29" t="s">
        <v>91</v>
      </c>
      <c r="B28" s="30" t="s">
        <v>92</v>
      </c>
      <c r="C28" s="30"/>
      <c r="D28" s="39">
        <f>D29</f>
        <v>295105</v>
      </c>
      <c r="E28" s="42"/>
      <c r="F28" s="42"/>
    </row>
    <row r="29" spans="1:6" ht="25.5">
      <c r="A29" s="29" t="s">
        <v>54</v>
      </c>
      <c r="B29" s="30" t="s">
        <v>92</v>
      </c>
      <c r="C29" s="30" t="s">
        <v>4</v>
      </c>
      <c r="D29" s="39">
        <v>295105</v>
      </c>
      <c r="E29" s="42"/>
      <c r="F29" s="42"/>
    </row>
    <row r="30" spans="1:6" ht="51">
      <c r="A30" s="16" t="s">
        <v>27</v>
      </c>
      <c r="B30" s="8" t="s">
        <v>28</v>
      </c>
      <c r="C30" s="17"/>
      <c r="D30" s="40">
        <f>D31+D36</f>
        <v>2256756.38</v>
      </c>
      <c r="E30" s="40">
        <f>E31+E36</f>
        <v>2267200</v>
      </c>
      <c r="F30" s="40">
        <f>F31+F36</f>
        <v>2274400</v>
      </c>
    </row>
    <row r="31" spans="1:6" ht="38.25">
      <c r="A31" s="15" t="s">
        <v>30</v>
      </c>
      <c r="B31" s="13" t="s">
        <v>57</v>
      </c>
      <c r="C31" s="3"/>
      <c r="D31" s="42">
        <f>D32</f>
        <v>1523256.38</v>
      </c>
      <c r="E31" s="42">
        <f>E32</f>
        <v>1533700</v>
      </c>
      <c r="F31" s="42">
        <f>F32</f>
        <v>1540900</v>
      </c>
    </row>
    <row r="32" spans="1:6" ht="25.5">
      <c r="A32" s="15" t="s">
        <v>58</v>
      </c>
      <c r="B32" s="13" t="s">
        <v>59</v>
      </c>
      <c r="C32" s="3"/>
      <c r="D32" s="42">
        <f>D33+D34+D35</f>
        <v>1523256.38</v>
      </c>
      <c r="E32" s="42">
        <f>E33+E34+E35</f>
        <v>1533700</v>
      </c>
      <c r="F32" s="42">
        <f>F33+F34+F35</f>
        <v>1540900</v>
      </c>
    </row>
    <row r="33" spans="1:6" ht="51">
      <c r="A33" s="15" t="s">
        <v>6</v>
      </c>
      <c r="B33" s="13" t="s">
        <v>59</v>
      </c>
      <c r="C33" s="3" t="s">
        <v>3</v>
      </c>
      <c r="D33" s="38">
        <f>948600+4200</f>
        <v>952800</v>
      </c>
      <c r="E33" s="42">
        <v>950400</v>
      </c>
      <c r="F33" s="42">
        <v>952400</v>
      </c>
    </row>
    <row r="34" spans="1:6" ht="25.5">
      <c r="A34" s="15" t="s">
        <v>54</v>
      </c>
      <c r="B34" s="13" t="s">
        <v>59</v>
      </c>
      <c r="C34" s="3" t="s">
        <v>4</v>
      </c>
      <c r="D34" s="38">
        <f>548100-2643.62</f>
        <v>545456.38</v>
      </c>
      <c r="E34" s="42">
        <v>548300</v>
      </c>
      <c r="F34" s="42">
        <v>548500</v>
      </c>
    </row>
    <row r="35" spans="1:6" ht="12.75">
      <c r="A35" s="15" t="s">
        <v>7</v>
      </c>
      <c r="B35" s="13" t="s">
        <v>59</v>
      </c>
      <c r="C35" s="3" t="s">
        <v>5</v>
      </c>
      <c r="D35" s="42">
        <v>25000</v>
      </c>
      <c r="E35" s="42">
        <v>35000</v>
      </c>
      <c r="F35" s="42">
        <v>40000</v>
      </c>
    </row>
    <row r="36" spans="1:6" ht="38.25">
      <c r="A36" s="12" t="s">
        <v>29</v>
      </c>
      <c r="B36" s="13" t="s">
        <v>55</v>
      </c>
      <c r="C36" s="14"/>
      <c r="D36" s="44">
        <f aca="true" t="shared" si="2" ref="D36:F37">D37</f>
        <v>733500</v>
      </c>
      <c r="E36" s="44">
        <f t="shared" si="2"/>
        <v>733500</v>
      </c>
      <c r="F36" s="44">
        <f t="shared" si="2"/>
        <v>733500</v>
      </c>
    </row>
    <row r="37" spans="1:6" ht="12.75">
      <c r="A37" s="15" t="s">
        <v>22</v>
      </c>
      <c r="B37" s="13" t="s">
        <v>56</v>
      </c>
      <c r="C37" s="3"/>
      <c r="D37" s="42">
        <f t="shared" si="2"/>
        <v>733500</v>
      </c>
      <c r="E37" s="42">
        <f t="shared" si="2"/>
        <v>733500</v>
      </c>
      <c r="F37" s="42">
        <f t="shared" si="2"/>
        <v>733500</v>
      </c>
    </row>
    <row r="38" spans="1:6" ht="51">
      <c r="A38" s="15" t="s">
        <v>6</v>
      </c>
      <c r="B38" s="13" t="s">
        <v>56</v>
      </c>
      <c r="C38" s="3" t="s">
        <v>3</v>
      </c>
      <c r="D38" s="42">
        <v>733500</v>
      </c>
      <c r="E38" s="42">
        <v>733500</v>
      </c>
      <c r="F38" s="42">
        <v>733500</v>
      </c>
    </row>
    <row r="39" spans="1:6" ht="38.25">
      <c r="A39" s="16" t="s">
        <v>85</v>
      </c>
      <c r="B39" s="17">
        <v>1800000000</v>
      </c>
      <c r="C39" s="8"/>
      <c r="D39" s="40">
        <f aca="true" t="shared" si="3" ref="D39:F41">D40</f>
        <v>283400</v>
      </c>
      <c r="E39" s="40">
        <f t="shared" si="3"/>
        <v>97600</v>
      </c>
      <c r="F39" s="40">
        <f t="shared" si="3"/>
        <v>97600</v>
      </c>
    </row>
    <row r="40" spans="1:6" ht="38.25">
      <c r="A40" s="15" t="s">
        <v>86</v>
      </c>
      <c r="B40" s="14">
        <v>1800100000</v>
      </c>
      <c r="C40" s="3"/>
      <c r="D40" s="45">
        <f>D41+D43</f>
        <v>283400</v>
      </c>
      <c r="E40" s="45">
        <f t="shared" si="3"/>
        <v>97600</v>
      </c>
      <c r="F40" s="45">
        <f t="shared" si="3"/>
        <v>97600</v>
      </c>
    </row>
    <row r="41" spans="1:6" ht="12.75">
      <c r="A41" s="15" t="s">
        <v>43</v>
      </c>
      <c r="B41" s="14">
        <v>1800145870</v>
      </c>
      <c r="C41" s="3"/>
      <c r="D41" s="45">
        <f t="shared" si="3"/>
        <v>97600</v>
      </c>
      <c r="E41" s="45">
        <f t="shared" si="3"/>
        <v>97600</v>
      </c>
      <c r="F41" s="45">
        <f t="shared" si="3"/>
        <v>97600</v>
      </c>
    </row>
    <row r="42" spans="1:6" ht="25.5">
      <c r="A42" s="19" t="s">
        <v>54</v>
      </c>
      <c r="B42" s="14">
        <v>1800145870</v>
      </c>
      <c r="C42" s="3" t="s">
        <v>4</v>
      </c>
      <c r="D42" s="45">
        <v>97600</v>
      </c>
      <c r="E42" s="45">
        <v>97600</v>
      </c>
      <c r="F42" s="45">
        <v>97600</v>
      </c>
    </row>
    <row r="43" spans="1:6" ht="38.25">
      <c r="A43" s="29" t="s">
        <v>108</v>
      </c>
      <c r="B43" s="37" t="s">
        <v>109</v>
      </c>
      <c r="C43" s="30"/>
      <c r="D43" s="39">
        <f>D44</f>
        <v>185800</v>
      </c>
      <c r="E43" s="39">
        <f>E44</f>
        <v>0</v>
      </c>
      <c r="F43" s="39">
        <f>F44</f>
        <v>0</v>
      </c>
    </row>
    <row r="44" spans="1:6" ht="25.5">
      <c r="A44" s="29" t="s">
        <v>54</v>
      </c>
      <c r="B44" s="37" t="s">
        <v>109</v>
      </c>
      <c r="C44" s="30" t="s">
        <v>4</v>
      </c>
      <c r="D44" s="39">
        <v>185800</v>
      </c>
      <c r="E44" s="39">
        <v>0</v>
      </c>
      <c r="F44" s="39">
        <v>0</v>
      </c>
    </row>
    <row r="45" spans="1:6" ht="38.25">
      <c r="A45" s="16" t="s">
        <v>12</v>
      </c>
      <c r="B45" s="8" t="s">
        <v>23</v>
      </c>
      <c r="C45" s="8"/>
      <c r="D45" s="41">
        <f>D46</f>
        <v>23500</v>
      </c>
      <c r="E45" s="41">
        <f aca="true" t="shared" si="4" ref="D45:F48">E46</f>
        <v>23500</v>
      </c>
      <c r="F45" s="41">
        <f t="shared" si="4"/>
        <v>23500</v>
      </c>
    </row>
    <row r="46" spans="1:6" ht="25.5">
      <c r="A46" s="15" t="s">
        <v>60</v>
      </c>
      <c r="B46" s="3" t="s">
        <v>61</v>
      </c>
      <c r="C46" s="3"/>
      <c r="D46" s="42">
        <f>D47</f>
        <v>23500</v>
      </c>
      <c r="E46" s="42">
        <f t="shared" si="4"/>
        <v>23500</v>
      </c>
      <c r="F46" s="42">
        <f t="shared" si="4"/>
        <v>23500</v>
      </c>
    </row>
    <row r="47" spans="1:6" ht="25.5">
      <c r="A47" s="15" t="s">
        <v>62</v>
      </c>
      <c r="B47" s="3" t="s">
        <v>63</v>
      </c>
      <c r="C47" s="3"/>
      <c r="D47" s="42">
        <f>D48</f>
        <v>23500</v>
      </c>
      <c r="E47" s="42">
        <f>E48</f>
        <v>23500</v>
      </c>
      <c r="F47" s="42">
        <f>F48</f>
        <v>23500</v>
      </c>
    </row>
    <row r="48" spans="1:6" ht="12.75">
      <c r="A48" s="15" t="s">
        <v>11</v>
      </c>
      <c r="B48" s="3" t="s">
        <v>69</v>
      </c>
      <c r="C48" s="3"/>
      <c r="D48" s="42">
        <f t="shared" si="4"/>
        <v>23500</v>
      </c>
      <c r="E48" s="42">
        <f t="shared" si="4"/>
        <v>23500</v>
      </c>
      <c r="F48" s="42">
        <f t="shared" si="4"/>
        <v>23500</v>
      </c>
    </row>
    <row r="49" spans="1:6" ht="25.5">
      <c r="A49" s="19" t="s">
        <v>54</v>
      </c>
      <c r="B49" s="3" t="s">
        <v>69</v>
      </c>
      <c r="C49" s="3" t="s">
        <v>4</v>
      </c>
      <c r="D49" s="45">
        <v>23500</v>
      </c>
      <c r="E49" s="45">
        <v>23500</v>
      </c>
      <c r="F49" s="45">
        <v>23500</v>
      </c>
    </row>
    <row r="50" spans="1:6" ht="38.25">
      <c r="A50" s="34" t="s">
        <v>31</v>
      </c>
      <c r="B50" s="35" t="s">
        <v>32</v>
      </c>
      <c r="C50" s="35"/>
      <c r="D50" s="46">
        <f>D51</f>
        <v>720378.24</v>
      </c>
      <c r="E50" s="46">
        <f aca="true" t="shared" si="5" ref="E50:F52">E51</f>
        <v>0</v>
      </c>
      <c r="F50" s="46">
        <f t="shared" si="5"/>
        <v>0</v>
      </c>
    </row>
    <row r="51" spans="1:6" ht="51">
      <c r="A51" s="31" t="s">
        <v>33</v>
      </c>
      <c r="B51" s="30" t="s">
        <v>34</v>
      </c>
      <c r="C51" s="30"/>
      <c r="D51" s="39">
        <f>D52+D54</f>
        <v>720378.24</v>
      </c>
      <c r="E51" s="39">
        <f>E52+E54</f>
        <v>0</v>
      </c>
      <c r="F51" s="39">
        <f>F52+F54</f>
        <v>0</v>
      </c>
    </row>
    <row r="52" spans="1:6" ht="12.75">
      <c r="A52" s="31" t="s">
        <v>35</v>
      </c>
      <c r="B52" s="30" t="s">
        <v>36</v>
      </c>
      <c r="C52" s="30"/>
      <c r="D52" s="39">
        <f>D53</f>
        <v>720378.24</v>
      </c>
      <c r="E52" s="39">
        <f t="shared" si="5"/>
        <v>0</v>
      </c>
      <c r="F52" s="39">
        <f t="shared" si="5"/>
        <v>0</v>
      </c>
    </row>
    <row r="53" spans="1:6" ht="25.5">
      <c r="A53" s="29" t="s">
        <v>54</v>
      </c>
      <c r="B53" s="30" t="s">
        <v>36</v>
      </c>
      <c r="C53" s="30" t="s">
        <v>4</v>
      </c>
      <c r="D53" s="39">
        <v>720378.24</v>
      </c>
      <c r="E53" s="39">
        <v>0</v>
      </c>
      <c r="F53" s="39">
        <v>0</v>
      </c>
    </row>
    <row r="54" spans="1:6" ht="64.5" customHeight="1">
      <c r="A54" s="29" t="s">
        <v>104</v>
      </c>
      <c r="B54" s="30" t="s">
        <v>103</v>
      </c>
      <c r="C54" s="30"/>
      <c r="D54" s="39">
        <f>D55</f>
        <v>0</v>
      </c>
      <c r="E54" s="39">
        <f>E55</f>
        <v>0</v>
      </c>
      <c r="F54" s="39">
        <f>F55</f>
        <v>0</v>
      </c>
    </row>
    <row r="55" spans="1:6" ht="25.5">
      <c r="A55" s="29" t="s">
        <v>54</v>
      </c>
      <c r="B55" s="30" t="s">
        <v>103</v>
      </c>
      <c r="C55" s="30" t="s">
        <v>4</v>
      </c>
      <c r="D55" s="39"/>
      <c r="E55" s="39">
        <v>0</v>
      </c>
      <c r="F55" s="39">
        <v>0</v>
      </c>
    </row>
    <row r="56" spans="1:6" ht="51">
      <c r="A56" s="34" t="s">
        <v>44</v>
      </c>
      <c r="B56" s="50">
        <v>2300000000</v>
      </c>
      <c r="C56" s="50"/>
      <c r="D56" s="46">
        <f>D57</f>
        <v>4468.06</v>
      </c>
      <c r="E56" s="46">
        <f>E57</f>
        <v>0</v>
      </c>
      <c r="F56" s="46">
        <f>F57</f>
        <v>0</v>
      </c>
    </row>
    <row r="57" spans="1:6" ht="25.5">
      <c r="A57" s="31" t="s">
        <v>45</v>
      </c>
      <c r="B57" s="51">
        <v>2300300000</v>
      </c>
      <c r="C57" s="51"/>
      <c r="D57" s="52">
        <f aca="true" t="shared" si="6" ref="D57:F58">D58</f>
        <v>4468.06</v>
      </c>
      <c r="E57" s="52">
        <f t="shared" si="6"/>
        <v>0</v>
      </c>
      <c r="F57" s="52">
        <f t="shared" si="6"/>
        <v>0</v>
      </c>
    </row>
    <row r="58" spans="1:6" ht="12.75">
      <c r="A58" s="31" t="s">
        <v>46</v>
      </c>
      <c r="B58" s="51">
        <v>2300303560</v>
      </c>
      <c r="C58" s="51"/>
      <c r="D58" s="52">
        <f t="shared" si="6"/>
        <v>4468.06</v>
      </c>
      <c r="E58" s="52">
        <f t="shared" si="6"/>
        <v>0</v>
      </c>
      <c r="F58" s="52">
        <f t="shared" si="6"/>
        <v>0</v>
      </c>
    </row>
    <row r="59" spans="1:6" ht="25.5">
      <c r="A59" s="29" t="s">
        <v>54</v>
      </c>
      <c r="B59" s="51">
        <v>2300303560</v>
      </c>
      <c r="C59" s="51">
        <v>200</v>
      </c>
      <c r="D59" s="52">
        <v>4468.06</v>
      </c>
      <c r="E59" s="52">
        <v>0</v>
      </c>
      <c r="F59" s="52">
        <v>0</v>
      </c>
    </row>
    <row r="60" spans="1:7" ht="38.25">
      <c r="A60" s="16" t="s">
        <v>37</v>
      </c>
      <c r="B60" s="17">
        <v>2400000000</v>
      </c>
      <c r="C60" s="17"/>
      <c r="D60" s="40">
        <f>D61+D70</f>
        <v>2314929.7199999997</v>
      </c>
      <c r="E60" s="40">
        <f>E61+E70</f>
        <v>1396600</v>
      </c>
      <c r="F60" s="40">
        <f>F61+F70</f>
        <v>1511600</v>
      </c>
      <c r="G60" s="20"/>
    </row>
    <row r="61" spans="1:6" ht="25.5">
      <c r="A61" s="12" t="s">
        <v>38</v>
      </c>
      <c r="B61" s="14">
        <v>2400100000</v>
      </c>
      <c r="C61" s="14"/>
      <c r="D61" s="44">
        <f>D62+D66+D68+D64</f>
        <v>1243000</v>
      </c>
      <c r="E61" s="44">
        <f>E62+E66+E68+E64</f>
        <v>723000</v>
      </c>
      <c r="F61" s="44">
        <f>F62+F66+F68+F64</f>
        <v>823000</v>
      </c>
    </row>
    <row r="62" spans="1:6" ht="12.75">
      <c r="A62" s="12" t="s">
        <v>39</v>
      </c>
      <c r="B62" s="14">
        <v>2400106050</v>
      </c>
      <c r="C62" s="14"/>
      <c r="D62" s="44">
        <f>D63</f>
        <v>905000</v>
      </c>
      <c r="E62" s="44">
        <f>E63</f>
        <v>505000</v>
      </c>
      <c r="F62" s="44">
        <f>F63</f>
        <v>605000</v>
      </c>
    </row>
    <row r="63" spans="1:6" ht="25.5">
      <c r="A63" s="19" t="s">
        <v>54</v>
      </c>
      <c r="B63" s="14">
        <v>2400106050</v>
      </c>
      <c r="C63" s="3" t="s">
        <v>4</v>
      </c>
      <c r="D63" s="48">
        <v>905000</v>
      </c>
      <c r="E63" s="48">
        <v>505000</v>
      </c>
      <c r="F63" s="48">
        <v>605000</v>
      </c>
    </row>
    <row r="64" spans="1:6" ht="12.75">
      <c r="A64" s="19" t="s">
        <v>100</v>
      </c>
      <c r="B64" s="14">
        <v>2400141200</v>
      </c>
      <c r="C64" s="3"/>
      <c r="D64" s="48">
        <f>D65</f>
        <v>218000</v>
      </c>
      <c r="E64" s="48">
        <f>E65</f>
        <v>218000</v>
      </c>
      <c r="F64" s="48">
        <f>F65</f>
        <v>218000</v>
      </c>
    </row>
    <row r="65" spans="1:6" ht="25.5">
      <c r="A65" s="19" t="s">
        <v>54</v>
      </c>
      <c r="B65" s="14">
        <v>2400141200</v>
      </c>
      <c r="C65" s="3" t="s">
        <v>4</v>
      </c>
      <c r="D65" s="48">
        <v>218000</v>
      </c>
      <c r="E65" s="48">
        <v>218000</v>
      </c>
      <c r="F65" s="48">
        <v>218000</v>
      </c>
    </row>
    <row r="66" spans="1:6" ht="38.25" hidden="1">
      <c r="A66" s="25" t="s">
        <v>64</v>
      </c>
      <c r="B66" s="21">
        <v>2400172010</v>
      </c>
      <c r="C66" s="21"/>
      <c r="D66" s="47">
        <f>D67</f>
        <v>0</v>
      </c>
      <c r="E66" s="47">
        <f>E67</f>
        <v>0</v>
      </c>
      <c r="F66" s="47">
        <f>F67</f>
        <v>0</v>
      </c>
    </row>
    <row r="67" spans="1:6" ht="25.5" hidden="1">
      <c r="A67" s="25" t="s">
        <v>54</v>
      </c>
      <c r="B67" s="21">
        <v>2400172010</v>
      </c>
      <c r="C67" s="24" t="s">
        <v>4</v>
      </c>
      <c r="D67" s="47">
        <v>0</v>
      </c>
      <c r="E67" s="47">
        <v>0</v>
      </c>
      <c r="F67" s="47">
        <v>0</v>
      </c>
    </row>
    <row r="68" spans="1:6" ht="63.75">
      <c r="A68" s="31" t="s">
        <v>40</v>
      </c>
      <c r="B68" s="30" t="s">
        <v>41</v>
      </c>
      <c r="C68" s="30"/>
      <c r="D68" s="39">
        <f>D69</f>
        <v>120000</v>
      </c>
      <c r="E68" s="39">
        <f>E69</f>
        <v>0</v>
      </c>
      <c r="F68" s="39">
        <f>F69</f>
        <v>0</v>
      </c>
    </row>
    <row r="69" spans="1:6" ht="25.5">
      <c r="A69" s="29" t="s">
        <v>54</v>
      </c>
      <c r="B69" s="30" t="s">
        <v>41</v>
      </c>
      <c r="C69" s="30" t="s">
        <v>4</v>
      </c>
      <c r="D69" s="39">
        <f>70000+50000</f>
        <v>120000</v>
      </c>
      <c r="E69" s="39">
        <v>0</v>
      </c>
      <c r="F69" s="39">
        <v>0</v>
      </c>
    </row>
    <row r="70" spans="1:6" ht="25.5">
      <c r="A70" s="15" t="s">
        <v>42</v>
      </c>
      <c r="B70" s="14">
        <v>2400200000</v>
      </c>
      <c r="C70" s="3"/>
      <c r="D70" s="44">
        <f>D71+D76+D74</f>
        <v>1071929.72</v>
      </c>
      <c r="E70" s="44">
        <f>E71+E76+E74</f>
        <v>673600</v>
      </c>
      <c r="F70" s="44">
        <f>F71+F76+F74</f>
        <v>688600</v>
      </c>
    </row>
    <row r="71" spans="1:6" ht="25.5">
      <c r="A71" s="12" t="s">
        <v>38</v>
      </c>
      <c r="B71" s="14">
        <v>2400206050</v>
      </c>
      <c r="C71" s="3"/>
      <c r="D71" s="44">
        <f aca="true" t="shared" si="7" ref="D71:F77">D72</f>
        <v>691929.72</v>
      </c>
      <c r="E71" s="44">
        <f t="shared" si="7"/>
        <v>673600</v>
      </c>
      <c r="F71" s="44">
        <f t="shared" si="7"/>
        <v>688600</v>
      </c>
    </row>
    <row r="72" spans="1:6" ht="12.75">
      <c r="A72" s="15" t="s">
        <v>39</v>
      </c>
      <c r="B72" s="14">
        <v>2400206050</v>
      </c>
      <c r="C72" s="3"/>
      <c r="D72" s="45">
        <f t="shared" si="7"/>
        <v>691929.72</v>
      </c>
      <c r="E72" s="45">
        <f t="shared" si="7"/>
        <v>673600</v>
      </c>
      <c r="F72" s="45">
        <f t="shared" si="7"/>
        <v>688600</v>
      </c>
    </row>
    <row r="73" spans="1:6" ht="25.5">
      <c r="A73" s="19" t="s">
        <v>54</v>
      </c>
      <c r="B73" s="14">
        <v>2400206050</v>
      </c>
      <c r="C73" s="3" t="s">
        <v>4</v>
      </c>
      <c r="D73" s="39">
        <v>691929.72</v>
      </c>
      <c r="E73" s="45">
        <v>673600</v>
      </c>
      <c r="F73" s="45">
        <v>688600</v>
      </c>
    </row>
    <row r="74" spans="1:6" ht="63.75">
      <c r="A74" s="31" t="s">
        <v>40</v>
      </c>
      <c r="B74" s="30" t="s">
        <v>105</v>
      </c>
      <c r="C74" s="30"/>
      <c r="D74" s="39">
        <f>D75</f>
        <v>380000</v>
      </c>
      <c r="E74" s="39">
        <f>E75</f>
        <v>0</v>
      </c>
      <c r="F74" s="39">
        <f>F75</f>
        <v>0</v>
      </c>
    </row>
    <row r="75" spans="1:6" ht="25.5">
      <c r="A75" s="29" t="s">
        <v>54</v>
      </c>
      <c r="B75" s="30" t="s">
        <v>105</v>
      </c>
      <c r="C75" s="30" t="s">
        <v>4</v>
      </c>
      <c r="D75" s="39">
        <v>380000</v>
      </c>
      <c r="E75" s="39">
        <v>0</v>
      </c>
      <c r="F75" s="39">
        <v>0</v>
      </c>
    </row>
    <row r="76" spans="1:6" ht="25.5" hidden="1">
      <c r="A76" s="26" t="s">
        <v>94</v>
      </c>
      <c r="B76" s="21" t="s">
        <v>93</v>
      </c>
      <c r="C76" s="24"/>
      <c r="D76" s="47">
        <f t="shared" si="7"/>
        <v>0</v>
      </c>
      <c r="E76" s="47">
        <f t="shared" si="7"/>
        <v>0</v>
      </c>
      <c r="F76" s="47">
        <f t="shared" si="7"/>
        <v>0</v>
      </c>
    </row>
    <row r="77" spans="1:6" ht="25.5" hidden="1">
      <c r="A77" s="22" t="s">
        <v>95</v>
      </c>
      <c r="B77" s="21" t="s">
        <v>93</v>
      </c>
      <c r="C77" s="24"/>
      <c r="D77" s="49">
        <f t="shared" si="7"/>
        <v>0</v>
      </c>
      <c r="E77" s="49">
        <f t="shared" si="7"/>
        <v>0</v>
      </c>
      <c r="F77" s="49">
        <f t="shared" si="7"/>
        <v>0</v>
      </c>
    </row>
    <row r="78" spans="1:6" ht="25.5" hidden="1">
      <c r="A78" s="25" t="s">
        <v>54</v>
      </c>
      <c r="B78" s="21" t="s">
        <v>93</v>
      </c>
      <c r="C78" s="24" t="s">
        <v>4</v>
      </c>
      <c r="D78" s="49">
        <v>0</v>
      </c>
      <c r="E78" s="49">
        <v>0</v>
      </c>
      <c r="F78" s="49">
        <v>0</v>
      </c>
    </row>
    <row r="79" spans="1:6" ht="38.25">
      <c r="A79" s="16" t="s">
        <v>70</v>
      </c>
      <c r="B79" s="8" t="s">
        <v>71</v>
      </c>
      <c r="C79" s="8"/>
      <c r="D79" s="40">
        <f>D80+D83</f>
        <v>339000</v>
      </c>
      <c r="E79" s="40">
        <f>E80+E83</f>
        <v>339000</v>
      </c>
      <c r="F79" s="40">
        <f>F80+F83</f>
        <v>339000</v>
      </c>
    </row>
    <row r="80" spans="1:6" ht="25.5">
      <c r="A80" s="15" t="s">
        <v>72</v>
      </c>
      <c r="B80" s="3" t="s">
        <v>73</v>
      </c>
      <c r="C80" s="3"/>
      <c r="D80" s="45">
        <f aca="true" t="shared" si="8" ref="D80:F81">D81</f>
        <v>274000</v>
      </c>
      <c r="E80" s="45">
        <f t="shared" si="8"/>
        <v>274000</v>
      </c>
      <c r="F80" s="45">
        <f t="shared" si="8"/>
        <v>274000</v>
      </c>
    </row>
    <row r="81" spans="1:6" ht="25.5">
      <c r="A81" s="15" t="s">
        <v>74</v>
      </c>
      <c r="B81" s="3" t="s">
        <v>75</v>
      </c>
      <c r="C81" s="3"/>
      <c r="D81" s="45">
        <f t="shared" si="8"/>
        <v>274000</v>
      </c>
      <c r="E81" s="45">
        <f t="shared" si="8"/>
        <v>274000</v>
      </c>
      <c r="F81" s="45">
        <f t="shared" si="8"/>
        <v>274000</v>
      </c>
    </row>
    <row r="82" spans="1:6" ht="25.5">
      <c r="A82" s="19" t="s">
        <v>54</v>
      </c>
      <c r="B82" s="3" t="s">
        <v>75</v>
      </c>
      <c r="C82" s="3" t="s">
        <v>4</v>
      </c>
      <c r="D82" s="45">
        <v>274000</v>
      </c>
      <c r="E82" s="45">
        <v>274000</v>
      </c>
      <c r="F82" s="45">
        <v>274000</v>
      </c>
    </row>
    <row r="83" spans="1:6" ht="25.5">
      <c r="A83" s="15" t="s">
        <v>76</v>
      </c>
      <c r="B83" s="3" t="s">
        <v>77</v>
      </c>
      <c r="C83" s="3"/>
      <c r="D83" s="45">
        <f aca="true" t="shared" si="9" ref="D83:F84">D84</f>
        <v>65000</v>
      </c>
      <c r="E83" s="45">
        <f t="shared" si="9"/>
        <v>65000</v>
      </c>
      <c r="F83" s="45">
        <f t="shared" si="9"/>
        <v>65000</v>
      </c>
    </row>
    <row r="84" spans="1:6" ht="25.5">
      <c r="A84" s="15" t="s">
        <v>74</v>
      </c>
      <c r="B84" s="3" t="s">
        <v>78</v>
      </c>
      <c r="C84" s="3"/>
      <c r="D84" s="45">
        <f t="shared" si="9"/>
        <v>65000</v>
      </c>
      <c r="E84" s="45">
        <f t="shared" si="9"/>
        <v>65000</v>
      </c>
      <c r="F84" s="45">
        <f t="shared" si="9"/>
        <v>65000</v>
      </c>
    </row>
    <row r="85" spans="1:6" ht="25.5">
      <c r="A85" s="19" t="s">
        <v>54</v>
      </c>
      <c r="B85" s="3" t="s">
        <v>78</v>
      </c>
      <c r="C85" s="3" t="s">
        <v>4</v>
      </c>
      <c r="D85" s="45">
        <v>65000</v>
      </c>
      <c r="E85" s="45">
        <v>65000</v>
      </c>
      <c r="F85" s="45">
        <v>65000</v>
      </c>
    </row>
    <row r="86" spans="1:6" ht="12.75">
      <c r="A86" s="16" t="s">
        <v>10</v>
      </c>
      <c r="B86" s="8" t="s">
        <v>24</v>
      </c>
      <c r="C86" s="8"/>
      <c r="D86" s="41">
        <f>D87</f>
        <v>206000</v>
      </c>
      <c r="E86" s="41">
        <f>E87</f>
        <v>301000</v>
      </c>
      <c r="F86" s="41">
        <f>F87</f>
        <v>426900</v>
      </c>
    </row>
    <row r="87" spans="1:6" ht="12.75">
      <c r="A87" s="15" t="s">
        <v>10</v>
      </c>
      <c r="B87" s="14">
        <v>9999900000</v>
      </c>
      <c r="C87" s="3"/>
      <c r="D87" s="45">
        <f>D88+D90+D92+D94+D96+D98+D103+D101</f>
        <v>206000</v>
      </c>
      <c r="E87" s="45">
        <f>E88+E90+E92+E96+E98+E103+E101</f>
        <v>301000</v>
      </c>
      <c r="F87" s="45">
        <f>F88+F90+F92+F96+F98+F103+F101</f>
        <v>426900</v>
      </c>
    </row>
    <row r="88" spans="1:6" ht="12.75" hidden="1">
      <c r="A88" s="25" t="s">
        <v>81</v>
      </c>
      <c r="B88" s="24" t="s">
        <v>82</v>
      </c>
      <c r="C88" s="24"/>
      <c r="D88" s="49">
        <f>D89</f>
        <v>0</v>
      </c>
      <c r="E88" s="49">
        <f>E89</f>
        <v>0</v>
      </c>
      <c r="F88" s="49">
        <f>F89</f>
        <v>0</v>
      </c>
    </row>
    <row r="89" spans="1:6" ht="12.75" hidden="1">
      <c r="A89" s="25" t="s">
        <v>67</v>
      </c>
      <c r="B89" s="24" t="s">
        <v>82</v>
      </c>
      <c r="C89" s="24" t="s">
        <v>68</v>
      </c>
      <c r="D89" s="49">
        <v>0</v>
      </c>
      <c r="E89" s="49">
        <v>0</v>
      </c>
      <c r="F89" s="49">
        <v>0</v>
      </c>
    </row>
    <row r="90" spans="1:6" ht="12.75" hidden="1">
      <c r="A90" s="25" t="s">
        <v>65</v>
      </c>
      <c r="B90" s="21">
        <v>9999905870</v>
      </c>
      <c r="C90" s="24"/>
      <c r="D90" s="49">
        <f>D91</f>
        <v>0</v>
      </c>
      <c r="E90" s="49">
        <f>E91</f>
        <v>0</v>
      </c>
      <c r="F90" s="49">
        <f>F91</f>
        <v>0</v>
      </c>
    </row>
    <row r="91" spans="1:6" ht="25.5" hidden="1">
      <c r="A91" s="25" t="s">
        <v>54</v>
      </c>
      <c r="B91" s="21">
        <v>9999905870</v>
      </c>
      <c r="C91" s="24" t="s">
        <v>4</v>
      </c>
      <c r="D91" s="49">
        <v>0</v>
      </c>
      <c r="E91" s="49">
        <v>0</v>
      </c>
      <c r="F91" s="49">
        <v>0</v>
      </c>
    </row>
    <row r="92" spans="1:6" ht="12.75">
      <c r="A92" s="15" t="s">
        <v>8</v>
      </c>
      <c r="B92" s="13" t="s">
        <v>25</v>
      </c>
      <c r="C92" s="3"/>
      <c r="D92" s="42">
        <f>D93</f>
        <v>20000</v>
      </c>
      <c r="E92" s="42">
        <f>E93</f>
        <v>20000</v>
      </c>
      <c r="F92" s="42">
        <f>F93</f>
        <v>20000</v>
      </c>
    </row>
    <row r="93" spans="1:6" ht="12.75">
      <c r="A93" s="15" t="s">
        <v>7</v>
      </c>
      <c r="B93" s="13" t="s">
        <v>25</v>
      </c>
      <c r="C93" s="3" t="s">
        <v>5</v>
      </c>
      <c r="D93" s="42">
        <v>20000</v>
      </c>
      <c r="E93" s="42">
        <v>20000</v>
      </c>
      <c r="F93" s="42">
        <v>20000</v>
      </c>
    </row>
    <row r="94" spans="1:6" ht="28.5" customHeight="1">
      <c r="A94" s="29" t="s">
        <v>110</v>
      </c>
      <c r="B94" s="30" t="s">
        <v>111</v>
      </c>
      <c r="C94" s="29"/>
      <c r="D94" s="39">
        <f>D95</f>
        <v>20000</v>
      </c>
      <c r="E94" s="42"/>
      <c r="F94" s="42"/>
    </row>
    <row r="95" spans="1:6" ht="12.75">
      <c r="A95" s="29" t="s">
        <v>112</v>
      </c>
      <c r="B95" s="30" t="s">
        <v>111</v>
      </c>
      <c r="C95" s="30" t="s">
        <v>113</v>
      </c>
      <c r="D95" s="39">
        <f>10000+10000</f>
        <v>20000</v>
      </c>
      <c r="E95" s="42"/>
      <c r="F95" s="42"/>
    </row>
    <row r="96" spans="1:6" ht="12.75" hidden="1">
      <c r="A96" s="22" t="s">
        <v>43</v>
      </c>
      <c r="B96" s="21">
        <v>9999945870</v>
      </c>
      <c r="C96" s="24"/>
      <c r="D96" s="49">
        <f>D97</f>
        <v>0</v>
      </c>
      <c r="E96" s="49">
        <f>E97</f>
        <v>0</v>
      </c>
      <c r="F96" s="49">
        <f>F97</f>
        <v>0</v>
      </c>
    </row>
    <row r="97" spans="1:6" ht="25.5" hidden="1">
      <c r="A97" s="25" t="s">
        <v>54</v>
      </c>
      <c r="B97" s="21">
        <v>9999945870</v>
      </c>
      <c r="C97" s="24" t="s">
        <v>4</v>
      </c>
      <c r="D97" s="49">
        <v>0</v>
      </c>
      <c r="E97" s="49">
        <v>0</v>
      </c>
      <c r="F97" s="49">
        <v>0</v>
      </c>
    </row>
    <row r="98" spans="1:6" ht="25.5">
      <c r="A98" s="29" t="s">
        <v>66</v>
      </c>
      <c r="B98" s="30" t="s">
        <v>52</v>
      </c>
      <c r="C98" s="30"/>
      <c r="D98" s="39">
        <f>D99+D100</f>
        <v>85200</v>
      </c>
      <c r="E98" s="39">
        <f>E99+E100</f>
        <v>86400</v>
      </c>
      <c r="F98" s="39">
        <f>F99+F100</f>
        <v>91400</v>
      </c>
    </row>
    <row r="99" spans="1:6" ht="51">
      <c r="A99" s="29" t="s">
        <v>6</v>
      </c>
      <c r="B99" s="30" t="s">
        <v>52</v>
      </c>
      <c r="C99" s="30" t="s">
        <v>3</v>
      </c>
      <c r="D99" s="39">
        <v>72400</v>
      </c>
      <c r="E99" s="39">
        <v>72400</v>
      </c>
      <c r="F99" s="39">
        <v>72400</v>
      </c>
    </row>
    <row r="100" spans="1:6" ht="25.5">
      <c r="A100" s="29" t="s">
        <v>54</v>
      </c>
      <c r="B100" s="30" t="s">
        <v>52</v>
      </c>
      <c r="C100" s="30" t="s">
        <v>4</v>
      </c>
      <c r="D100" s="39">
        <v>12800</v>
      </c>
      <c r="E100" s="39">
        <v>14000</v>
      </c>
      <c r="F100" s="39">
        <v>19000</v>
      </c>
    </row>
    <row r="101" spans="1:6" ht="12.75">
      <c r="A101" s="29" t="s">
        <v>102</v>
      </c>
      <c r="B101" s="30" t="s">
        <v>101</v>
      </c>
      <c r="C101" s="30"/>
      <c r="D101" s="39">
        <f>D102</f>
        <v>80800</v>
      </c>
      <c r="E101" s="39">
        <f>E102</f>
        <v>80800</v>
      </c>
      <c r="F101" s="39">
        <f>F102</f>
        <v>80800</v>
      </c>
    </row>
    <row r="102" spans="1:6" ht="12.75">
      <c r="A102" s="19" t="s">
        <v>67</v>
      </c>
      <c r="B102" s="3" t="s">
        <v>101</v>
      </c>
      <c r="C102" s="3" t="s">
        <v>68</v>
      </c>
      <c r="D102" s="45">
        <v>80800</v>
      </c>
      <c r="E102" s="45">
        <v>80800</v>
      </c>
      <c r="F102" s="45">
        <v>80800</v>
      </c>
    </row>
    <row r="103" spans="1:6" ht="12.75">
      <c r="A103" s="31" t="s">
        <v>14</v>
      </c>
      <c r="B103" s="30" t="s">
        <v>26</v>
      </c>
      <c r="C103" s="30"/>
      <c r="D103" s="39">
        <f>D104</f>
        <v>0</v>
      </c>
      <c r="E103" s="39">
        <f>E104</f>
        <v>113800</v>
      </c>
      <c r="F103" s="39">
        <f>F104</f>
        <v>234700</v>
      </c>
    </row>
    <row r="104" spans="1:6" ht="12.75">
      <c r="A104" s="32" t="s">
        <v>15</v>
      </c>
      <c r="B104" s="30" t="s">
        <v>26</v>
      </c>
      <c r="C104" s="33" t="s">
        <v>16</v>
      </c>
      <c r="D104" s="39">
        <v>0</v>
      </c>
      <c r="E104" s="39">
        <v>113800</v>
      </c>
      <c r="F104" s="39">
        <v>234700</v>
      </c>
    </row>
    <row r="107" ht="12.75">
      <c r="E107"/>
    </row>
    <row r="108" spans="1:5" ht="15.75">
      <c r="A108" s="9" t="s">
        <v>19</v>
      </c>
      <c r="B108" s="1"/>
      <c r="D108" s="4" t="s">
        <v>115</v>
      </c>
      <c r="E108"/>
    </row>
    <row r="109" ht="12.75">
      <c r="E109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0" r:id="rId1"/>
  <ignoredErrors>
    <ignoredError sqref="E17:F17 D87:F87 D51:F51 D40 D9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Каинлык</cp:lastModifiedBy>
  <cp:lastPrinted>2021-04-30T06:16:22Z</cp:lastPrinted>
  <dcterms:created xsi:type="dcterms:W3CDTF">2008-10-28T10:40:13Z</dcterms:created>
  <dcterms:modified xsi:type="dcterms:W3CDTF">2021-05-11T09:36:32Z</dcterms:modified>
  <cp:category/>
  <cp:version/>
  <cp:contentType/>
  <cp:contentStatus/>
</cp:coreProperties>
</file>